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crc\Desktop\"/>
    </mc:Choice>
  </mc:AlternateContent>
  <xr:revisionPtr revIDLastSave="0" documentId="8_{2CBA8C51-B2C4-4443-9AB7-8DB946BE435B}" xr6:coauthVersionLast="47" xr6:coauthVersionMax="47" xr10:uidLastSave="{00000000-0000-0000-0000-000000000000}"/>
  <bookViews>
    <workbookView xWindow="4044" yWindow="588" windowWidth="17196" windowHeight="10392" firstSheet="4" activeTab="7" xr2:uid="{C6C2A606-5DF4-47BA-9E08-42C1033AF47A}"/>
  </bookViews>
  <sheets>
    <sheet name="Jan" sheetId="2" r:id="rId1"/>
    <sheet name="Feb" sheetId="3" r:id="rId2"/>
    <sheet name="Mar" sheetId="4" r:id="rId3"/>
    <sheet name="April" sheetId="5" r:id="rId4"/>
    <sheet name="May" sheetId="6" r:id="rId5"/>
    <sheet name="June" sheetId="7" r:id="rId6"/>
    <sheet name="Jul" sheetId="15" r:id="rId7"/>
    <sheet name="Aug" sheetId="16" r:id="rId8"/>
  </sheets>
  <definedNames>
    <definedName name="_xlnm.Print_Area" localSheetId="2">Mar!$A$1:$F$37</definedName>
    <definedName name="_xlnm.Print_Titles" localSheetId="6">Jul!$1:$3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7" l="1"/>
  <c r="P23" i="7"/>
  <c r="P32" i="7"/>
  <c r="P31" i="7"/>
  <c r="P22" i="7"/>
  <c r="P29" i="7"/>
  <c r="P21" i="7"/>
  <c r="P28" i="7"/>
  <c r="P27" i="7"/>
  <c r="P20" i="7"/>
  <c r="P26" i="7"/>
  <c r="P13" i="7"/>
  <c r="P12" i="7"/>
  <c r="P11" i="7"/>
  <c r="P10" i="7"/>
  <c r="P17" i="7"/>
  <c r="P9" i="7"/>
  <c r="P16" i="7"/>
  <c r="P8" i="7"/>
  <c r="P7" i="7"/>
  <c r="N63" i="15"/>
  <c r="N67" i="15"/>
  <c r="N8" i="15"/>
  <c r="N9" i="15"/>
  <c r="N31" i="15"/>
  <c r="N79" i="15"/>
  <c r="N62" i="15"/>
  <c r="N77" i="15"/>
  <c r="N72" i="15"/>
  <c r="N16" i="15"/>
  <c r="N17" i="15"/>
  <c r="N13" i="15"/>
  <c r="N35" i="15"/>
  <c r="N59" i="15"/>
  <c r="N65" i="15"/>
  <c r="N55" i="15"/>
  <c r="N27" i="15"/>
  <c r="N25" i="15"/>
  <c r="N12" i="15"/>
  <c r="N36" i="15"/>
  <c r="N78" i="15"/>
  <c r="N57" i="15"/>
  <c r="N71" i="15"/>
  <c r="N37" i="15"/>
  <c r="N73" i="15"/>
  <c r="N38" i="15"/>
  <c r="N14" i="15"/>
  <c r="N66" i="15"/>
  <c r="N53" i="15"/>
  <c r="N61" i="15"/>
  <c r="N22" i="15"/>
  <c r="N32" i="15"/>
  <c r="N56" i="15"/>
  <c r="N54" i="15"/>
  <c r="N18" i="15"/>
  <c r="N23" i="15"/>
  <c r="N74" i="15"/>
  <c r="N50" i="15"/>
  <c r="N10" i="15"/>
  <c r="N60" i="15"/>
  <c r="N39" i="15"/>
  <c r="N51" i="15"/>
  <c r="N26" i="15"/>
  <c r="N11" i="15"/>
  <c r="N40" i="15"/>
  <c r="N41" i="15"/>
  <c r="N49" i="15"/>
  <c r="N80" i="15"/>
  <c r="N19" i="15"/>
  <c r="N58" i="15"/>
  <c r="N76" i="15"/>
  <c r="N42" i="15"/>
  <c r="N33" i="15"/>
  <c r="N34" i="15"/>
  <c r="N20" i="15"/>
  <c r="N24" i="15"/>
  <c r="N43" i="15"/>
  <c r="N64" i="15"/>
  <c r="N81" i="15"/>
  <c r="N44" i="15"/>
  <c r="N52" i="15"/>
  <c r="N45" i="15"/>
  <c r="N7" i="15"/>
  <c r="N30" i="15"/>
  <c r="N15" i="15"/>
  <c r="N21" i="15"/>
  <c r="N46" i="15"/>
  <c r="N75" i="15"/>
  <c r="H32" i="6"/>
  <c r="H31" i="6"/>
  <c r="H30" i="6"/>
  <c r="H29" i="6"/>
  <c r="H28" i="6"/>
  <c r="H27" i="6"/>
  <c r="H21" i="6"/>
  <c r="H20" i="6"/>
  <c r="H25" i="6"/>
  <c r="F6" i="4" l="1"/>
  <c r="F19" i="5"/>
  <c r="F21" i="5"/>
  <c r="F26" i="5"/>
  <c r="F13" i="5"/>
  <c r="F8" i="5"/>
  <c r="F5" i="5"/>
  <c r="F31" i="5"/>
  <c r="F11" i="5"/>
  <c r="F18" i="5"/>
  <c r="F6" i="5"/>
  <c r="F9" i="5"/>
  <c r="F15" i="5"/>
  <c r="F12" i="5"/>
  <c r="F14" i="5"/>
  <c r="F20" i="5"/>
  <c r="F23" i="5"/>
  <c r="F22" i="5"/>
  <c r="F25" i="5"/>
  <c r="F27" i="5"/>
  <c r="F28" i="5"/>
  <c r="F30" i="5"/>
  <c r="F29" i="5"/>
  <c r="F7" i="5"/>
  <c r="H32" i="3"/>
  <c r="H44" i="3"/>
  <c r="H43" i="3"/>
  <c r="H42" i="3"/>
  <c r="H45" i="3"/>
  <c r="H31" i="3"/>
  <c r="H29" i="3"/>
  <c r="H28" i="3"/>
  <c r="H27" i="3"/>
  <c r="H12" i="3"/>
  <c r="H22" i="3"/>
  <c r="H19" i="3"/>
  <c r="H8" i="3"/>
  <c r="H21" i="3"/>
  <c r="H40" i="2"/>
  <c r="H41" i="2"/>
  <c r="H42" i="2"/>
  <c r="H43" i="2"/>
  <c r="H44" i="2"/>
  <c r="H45" i="2"/>
  <c r="H46" i="2"/>
  <c r="H47" i="2"/>
  <c r="H48" i="2"/>
  <c r="H49" i="2"/>
  <c r="F41" i="2"/>
  <c r="H31" i="2"/>
  <c r="H32" i="2"/>
  <c r="H33" i="2"/>
  <c r="H34" i="2"/>
  <c r="H35" i="2"/>
  <c r="F34" i="2"/>
  <c r="F33" i="2"/>
  <c r="H17" i="2"/>
  <c r="H18" i="2"/>
  <c r="H19" i="2"/>
  <c r="H20" i="2"/>
  <c r="H21" i="2"/>
  <c r="H22" i="2"/>
  <c r="H23" i="2"/>
  <c r="H24" i="2"/>
  <c r="H25" i="2"/>
  <c r="H26" i="2"/>
  <c r="F19" i="2"/>
  <c r="F20" i="2"/>
  <c r="F23" i="2"/>
  <c r="F21" i="2"/>
  <c r="F16" i="2"/>
  <c r="F22" i="2"/>
  <c r="F26" i="2"/>
  <c r="F17" i="2"/>
  <c r="F25" i="2"/>
  <c r="F24" i="2"/>
  <c r="F18" i="2"/>
  <c r="F35" i="2"/>
  <c r="F6" i="2"/>
  <c r="F7" i="2"/>
  <c r="F8" i="2"/>
  <c r="F9" i="2"/>
  <c r="F10" i="2"/>
  <c r="F11" i="2"/>
  <c r="F5" i="2"/>
  <c r="H19" i="6"/>
  <c r="H18" i="6"/>
  <c r="H26" i="6"/>
  <c r="H24" i="6"/>
  <c r="H15" i="6"/>
  <c r="H14" i="6"/>
  <c r="H13" i="6"/>
  <c r="H12" i="6"/>
  <c r="H11" i="6"/>
  <c r="H8" i="6"/>
  <c r="H7" i="6"/>
  <c r="H6" i="6"/>
  <c r="H5" i="6"/>
  <c r="F31" i="4"/>
  <c r="F30" i="4"/>
  <c r="F29" i="4"/>
  <c r="F28" i="4"/>
  <c r="F27" i="4"/>
  <c r="F21" i="4"/>
  <c r="F20" i="4"/>
  <c r="F19" i="4"/>
  <c r="F18" i="4"/>
  <c r="F14" i="4"/>
  <c r="F13" i="4"/>
  <c r="F12" i="4"/>
  <c r="F10" i="4"/>
  <c r="F9" i="4"/>
  <c r="F8" i="4"/>
  <c r="F7" i="4"/>
  <c r="F5" i="4"/>
  <c r="H30" i="3"/>
  <c r="H41" i="3"/>
  <c r="H40" i="3"/>
  <c r="H39" i="3"/>
  <c r="H38" i="3"/>
  <c r="H37" i="3"/>
  <c r="F33" i="3"/>
  <c r="H26" i="3"/>
  <c r="H25" i="3"/>
  <c r="H17" i="3"/>
  <c r="H20" i="3"/>
  <c r="H18" i="3"/>
  <c r="F14" i="3"/>
  <c r="H11" i="3"/>
  <c r="H10" i="3"/>
  <c r="H9" i="3"/>
  <c r="H7" i="3"/>
  <c r="H6" i="3"/>
  <c r="H5" i="3"/>
  <c r="H39" i="2"/>
  <c r="H30" i="2"/>
  <c r="H16" i="2"/>
  <c r="H11" i="2"/>
  <c r="H10" i="2"/>
  <c r="H9" i="2"/>
  <c r="H8" i="2"/>
  <c r="H7" i="2"/>
  <c r="H6" i="2"/>
  <c r="H5" i="2"/>
  <c r="F49" i="2" l="1"/>
  <c r="F44" i="2"/>
  <c r="F48" i="2"/>
  <c r="F31" i="2"/>
  <c r="F47" i="2"/>
  <c r="F42" i="2"/>
  <c r="F30" i="2"/>
  <c r="F43" i="2"/>
  <c r="F46" i="2"/>
  <c r="F45" i="2"/>
  <c r="F32" i="2"/>
  <c r="F39" i="2"/>
  <c r="F40" i="2"/>
</calcChain>
</file>

<file path=xl/sharedStrings.xml><?xml version="1.0" encoding="utf-8"?>
<sst xmlns="http://schemas.openxmlformats.org/spreadsheetml/2006/main" count="738" uniqueCount="279">
  <si>
    <t>January Guess The Distance</t>
  </si>
  <si>
    <t>Young Whippersnappers</t>
  </si>
  <si>
    <t>Name</t>
  </si>
  <si>
    <t>Age</t>
  </si>
  <si>
    <t>Gender</t>
  </si>
  <si>
    <t>Gear</t>
  </si>
  <si>
    <t>Distance</t>
  </si>
  <si>
    <t>Difference</t>
  </si>
  <si>
    <t>Points</t>
  </si>
  <si>
    <t>Total Points</t>
  </si>
  <si>
    <t>F</t>
  </si>
  <si>
    <t>Ann Port</t>
  </si>
  <si>
    <t>Patti Keeney</t>
  </si>
  <si>
    <t>Cindy Jones</t>
  </si>
  <si>
    <t>Shelly Collins</t>
  </si>
  <si>
    <t>Seasoned Veterans</t>
  </si>
  <si>
    <t>Patsy Bickford</t>
  </si>
  <si>
    <t>Jane Hamilton</t>
  </si>
  <si>
    <t>Pat Cote Miles</t>
  </si>
  <si>
    <t>Cathy Pugh</t>
  </si>
  <si>
    <t>Terri Besch</t>
  </si>
  <si>
    <t>Justin Collins</t>
  </si>
  <si>
    <t>M</t>
  </si>
  <si>
    <t>Paul Schultz</t>
  </si>
  <si>
    <t>Fergus Esezobor</t>
  </si>
  <si>
    <t>Dick Allis</t>
  </si>
  <si>
    <t>Mark Ward</t>
  </si>
  <si>
    <t>Joe Wassell</t>
  </si>
  <si>
    <t>Jules Desgain</t>
  </si>
  <si>
    <t>Bob Dalton</t>
  </si>
  <si>
    <t>Bill Werling</t>
  </si>
  <si>
    <t>Women</t>
  </si>
  <si>
    <t>Time</t>
  </si>
  <si>
    <t>Diff</t>
  </si>
  <si>
    <t>Male / Female</t>
  </si>
  <si>
    <t>Club Gear</t>
  </si>
  <si>
    <t>Von Woods</t>
  </si>
  <si>
    <t>Pat Cote-Miles</t>
  </si>
  <si>
    <t>Men</t>
  </si>
  <si>
    <t>Kith Burkingstock</t>
  </si>
  <si>
    <t>David Gulick</t>
  </si>
  <si>
    <t>Patrick Kearns</t>
  </si>
  <si>
    <t xml:space="preserve">M </t>
  </si>
  <si>
    <t>Dave Olsen</t>
  </si>
  <si>
    <t>March-</t>
  </si>
  <si>
    <t>Christine Adolph</t>
  </si>
  <si>
    <t>Steve Adolph</t>
  </si>
  <si>
    <t>Bill Fuller</t>
  </si>
  <si>
    <t>April Grand Prix -</t>
  </si>
  <si>
    <t>Event Points</t>
  </si>
  <si>
    <t>Tracy Moore</t>
  </si>
  <si>
    <t>Teri Besch</t>
  </si>
  <si>
    <t>Place</t>
  </si>
  <si>
    <t>Normer Adams</t>
  </si>
  <si>
    <t>Total</t>
  </si>
  <si>
    <t>Kris Mosgrove</t>
  </si>
  <si>
    <t>Mark Hamilton</t>
  </si>
  <si>
    <t>Ed Vise</t>
  </si>
  <si>
    <t>Kerri Taylor</t>
  </si>
  <si>
    <t>Anne Port</t>
  </si>
  <si>
    <t>Tiffany Woods</t>
  </si>
  <si>
    <t>Lisa Stemson</t>
  </si>
  <si>
    <t>Gina Bolen</t>
  </si>
  <si>
    <t>Mileage</t>
  </si>
  <si>
    <t>Bernise Wassell</t>
  </si>
  <si>
    <t>Susan Mills</t>
  </si>
  <si>
    <t>Suzy Ernest</t>
  </si>
  <si>
    <t>Betty Rose</t>
  </si>
  <si>
    <t>Helen</t>
  </si>
  <si>
    <t>Martha Booth</t>
  </si>
  <si>
    <t>Patsy Bigford</t>
  </si>
  <si>
    <t>Jeff Baptiste</t>
  </si>
  <si>
    <t>Kithe Berkinstalk</t>
  </si>
  <si>
    <t>Fergus Esezobar</t>
  </si>
  <si>
    <t>Al Barker</t>
  </si>
  <si>
    <t>Vonn Woods</t>
  </si>
  <si>
    <t>John James</t>
  </si>
  <si>
    <t>Dave Guillek</t>
  </si>
  <si>
    <t>Ben Gross</t>
  </si>
  <si>
    <t>Shelly Collins (Host)</t>
  </si>
  <si>
    <t>February - Poker Run</t>
  </si>
  <si>
    <t>Kathy Olson</t>
  </si>
  <si>
    <t>Martha Boone</t>
  </si>
  <si>
    <t xml:space="preserve"> </t>
  </si>
  <si>
    <t>Corlotia Ungaro</t>
  </si>
  <si>
    <t>Helen Ernst</t>
  </si>
  <si>
    <t>Kris Mossberg</t>
  </si>
  <si>
    <t>Allie Hardon</t>
  </si>
  <si>
    <t>Cassie Shuba</t>
  </si>
  <si>
    <t>Jen Cathcart</t>
  </si>
  <si>
    <t xml:space="preserve">Christine Adolph </t>
  </si>
  <si>
    <t>Evan Lovelace</t>
  </si>
  <si>
    <t>Harrison Traylor</t>
  </si>
  <si>
    <t>Javier Reus</t>
  </si>
  <si>
    <t>Brian Port</t>
  </si>
  <si>
    <t>Allie Haydon</t>
  </si>
  <si>
    <t>Kathy Mowry</t>
  </si>
  <si>
    <t>Susan Wharton</t>
  </si>
  <si>
    <t>Scott Williams</t>
  </si>
  <si>
    <t>Dave Gulick</t>
  </si>
  <si>
    <t>12s</t>
  </si>
  <si>
    <t>13s</t>
  </si>
  <si>
    <t>16s</t>
  </si>
  <si>
    <t>17s</t>
  </si>
  <si>
    <t>22s</t>
  </si>
  <si>
    <t>21s</t>
  </si>
  <si>
    <t>32s</t>
  </si>
  <si>
    <t>192s</t>
  </si>
  <si>
    <t>1s</t>
  </si>
  <si>
    <t>11s</t>
  </si>
  <si>
    <t>40s</t>
  </si>
  <si>
    <t>75s</t>
  </si>
  <si>
    <t>276s</t>
  </si>
  <si>
    <t>organizer</t>
  </si>
  <si>
    <t>helper</t>
  </si>
  <si>
    <t>Organizer</t>
  </si>
  <si>
    <t>Easter Egg Hunt!</t>
  </si>
  <si>
    <t>Easter Gear</t>
  </si>
  <si>
    <t>Paula Hasberger</t>
  </si>
  <si>
    <t>Bryan Hasberger</t>
  </si>
  <si>
    <t>Jules Desgaine</t>
  </si>
  <si>
    <t>Kelley Mitchell</t>
  </si>
  <si>
    <t>Kith Birkenstock</t>
  </si>
  <si>
    <t>Vaughn Woods</t>
  </si>
  <si>
    <t>Justin Collins (Host)</t>
  </si>
  <si>
    <t>?</t>
  </si>
  <si>
    <t>Bill Whirling</t>
  </si>
  <si>
    <t>Shelly Collins (helper)</t>
  </si>
  <si>
    <t>Roxann Ward (helped)</t>
  </si>
  <si>
    <t>Patsy Bickford (helped)</t>
  </si>
  <si>
    <t>Bill Talley?? 993</t>
  </si>
  <si>
    <t>Evan Lovelace 920</t>
  </si>
  <si>
    <t>Justin Collins 340</t>
  </si>
  <si>
    <t>Jason Vklotch 1039</t>
  </si>
  <si>
    <t>Mark Ward 400</t>
  </si>
  <si>
    <t>Ed Vise 1046</t>
  </si>
  <si>
    <t>Jules Desgain 867</t>
  </si>
  <si>
    <t>Bill Fuller 881</t>
  </si>
  <si>
    <t>Al Barker 318</t>
  </si>
  <si>
    <t>Vonn Woods 1047</t>
  </si>
  <si>
    <t>Patsy Bickford 764</t>
  </si>
  <si>
    <t>Terri Besch 321</t>
  </si>
  <si>
    <t>Cathy Olsen 950</t>
  </si>
  <si>
    <t>Jessica Ridley 969</t>
  </si>
  <si>
    <t>Cindy Jones 673</t>
  </si>
  <si>
    <t>Shelly Collins 339</t>
  </si>
  <si>
    <t>John Kennedy</t>
  </si>
  <si>
    <t>Reported</t>
  </si>
  <si>
    <t>PTRR</t>
  </si>
  <si>
    <t>Veronica Wood</t>
  </si>
  <si>
    <t>Toni Scarbrough</t>
  </si>
  <si>
    <t>Sharon Shank</t>
  </si>
  <si>
    <t>Ryan Kennedy</t>
  </si>
  <si>
    <t>Rose Kempton</t>
  </si>
  <si>
    <t>Ron Kempton</t>
  </si>
  <si>
    <t>Rob Chontos</t>
  </si>
  <si>
    <t>Renae Chontos</t>
  </si>
  <si>
    <t>Rachel Pettus</t>
  </si>
  <si>
    <t>Rachel Johnson</t>
  </si>
  <si>
    <t>Pam Schuckies</t>
  </si>
  <si>
    <t>Nathanial Moore</t>
  </si>
  <si>
    <t>Missy Leonard</t>
  </si>
  <si>
    <t>Mark Ridley</t>
  </si>
  <si>
    <t>Maddy Kuhne</t>
  </si>
  <si>
    <t>MacKenzie Rogers</t>
  </si>
  <si>
    <t>Liliana Tavitas</t>
  </si>
  <si>
    <t>Kris Mossburg</t>
  </si>
  <si>
    <t>Kelly Mitchell</t>
  </si>
  <si>
    <t>Keenan Allen</t>
  </si>
  <si>
    <t>Jonathon Rogers</t>
  </si>
  <si>
    <t>Jessica Ridley</t>
  </si>
  <si>
    <t>Jennifer Cathcart</t>
  </si>
  <si>
    <t>Jason Veclotch</t>
  </si>
  <si>
    <t>Heather Stanton</t>
  </si>
  <si>
    <t>Ethan Collins</t>
  </si>
  <si>
    <t>Esmeralda Arras</t>
  </si>
  <si>
    <t>Erica Toman</t>
  </si>
  <si>
    <t>Denise Sickel</t>
  </si>
  <si>
    <t>Davis Kennedy</t>
  </si>
  <si>
    <t>David Scarbrough</t>
  </si>
  <si>
    <t>Connie Kennedy</t>
  </si>
  <si>
    <t>Christy Esezobor</t>
  </si>
  <si>
    <t>Christa Petrivelli</t>
  </si>
  <si>
    <t>Chris McCarthy</t>
  </si>
  <si>
    <t>Chris Pettus</t>
  </si>
  <si>
    <t>Chris DeLouch</t>
  </si>
  <si>
    <t xml:space="preserve">Cathy Pugh </t>
  </si>
  <si>
    <t>Carolyn Bowen</t>
  </si>
  <si>
    <t>Brooke Rogers</t>
  </si>
  <si>
    <t>Bill Taley</t>
  </si>
  <si>
    <t>Bill Brackin</t>
  </si>
  <si>
    <t>Alexa Bilsky</t>
  </si>
  <si>
    <t>Aiden Williamson</t>
  </si>
  <si>
    <t>Coordinator</t>
  </si>
  <si>
    <t>Virtual Run</t>
  </si>
  <si>
    <t>Summer Track Series Volunteer</t>
  </si>
  <si>
    <t>July Grand Prix Results</t>
  </si>
  <si>
    <t>Male</t>
  </si>
  <si>
    <t>N</t>
  </si>
  <si>
    <t>burpees</t>
  </si>
  <si>
    <t>bicycle crunches</t>
  </si>
  <si>
    <t>squat</t>
  </si>
  <si>
    <t>complete</t>
  </si>
  <si>
    <t>1A - SIT UPS</t>
  </si>
  <si>
    <t>90 Sec</t>
  </si>
  <si>
    <t xml:space="preserve"> high low plank</t>
  </si>
  <si>
    <t>squats</t>
  </si>
  <si>
    <t>2A - FLOOR TAP SQUAT</t>
  </si>
  <si>
    <t>60 Sec</t>
  </si>
  <si>
    <t>Exercise Point</t>
  </si>
  <si>
    <t>Frequency</t>
  </si>
  <si>
    <t>Group A</t>
  </si>
  <si>
    <t>Frequency  By 1/2</t>
  </si>
  <si>
    <t xml:space="preserve">MULTIPLY BY </t>
  </si>
  <si>
    <t>Grand Prix - Run 2 Lap come in roll  pick (One of the Group Dice) and the Frequency Dice then do the excercis at 1/2 the Frequency rolled.  Run 2 laps and roll the dice again and due the exercise at 1/2 the frequency rolled, run 2 more laps and repeat, then run 2 final laps for a total of 2 miles  with Cross fit excercises</t>
  </si>
  <si>
    <t>plank jump squat</t>
  </si>
  <si>
    <t>jumping jacks</t>
  </si>
  <si>
    <t xml:space="preserve"> bicycle crunch</t>
  </si>
  <si>
    <t>3A - PUNCHES</t>
  </si>
  <si>
    <t>30 Sec</t>
  </si>
  <si>
    <t xml:space="preserve"> floor tap squat</t>
  </si>
  <si>
    <t>4A - HIGH-LOW PLANK</t>
  </si>
  <si>
    <t xml:space="preserve"> jumping jacks</t>
  </si>
  <si>
    <t>5A - LEG RAISE</t>
  </si>
  <si>
    <t>30 Reps</t>
  </si>
  <si>
    <t>Crunches</t>
  </si>
  <si>
    <t>push ups</t>
  </si>
  <si>
    <t>6A - SIDE LUNGE</t>
  </si>
  <si>
    <t>20 Reps</t>
  </si>
  <si>
    <t>walking lunges</t>
  </si>
  <si>
    <t>high knees</t>
  </si>
  <si>
    <t>leg raise</t>
  </si>
  <si>
    <t>10 Reps</t>
  </si>
  <si>
    <t>bicyles</t>
  </si>
  <si>
    <t>side plank</t>
  </si>
  <si>
    <t>Group B</t>
  </si>
  <si>
    <t>side planks</t>
  </si>
  <si>
    <t>1B - SQUATS</t>
  </si>
  <si>
    <t>pushups</t>
  </si>
  <si>
    <t>tap squat</t>
  </si>
  <si>
    <t>4B - WALKING LUNGES</t>
  </si>
  <si>
    <t>Side Lunges</t>
  </si>
  <si>
    <t>mountain climbers</t>
  </si>
  <si>
    <t xml:space="preserve"> high low pl</t>
  </si>
  <si>
    <t>Complete</t>
  </si>
  <si>
    <t xml:space="preserve">5B - WILD CARD </t>
  </si>
  <si>
    <t>bicycle crunch</t>
  </si>
  <si>
    <t>mountain climbing</t>
  </si>
  <si>
    <t xml:space="preserve"> walking lunges</t>
  </si>
  <si>
    <t>6B - CRUNCHES</t>
  </si>
  <si>
    <t>Pushups</t>
  </si>
  <si>
    <t xml:space="preserve"> side lunges</t>
  </si>
  <si>
    <t>mountain climber</t>
  </si>
  <si>
    <t>Sit ups</t>
  </si>
  <si>
    <t>Group C</t>
  </si>
  <si>
    <t>2C - SIDE PLANK</t>
  </si>
  <si>
    <t>Dave Guilick</t>
  </si>
  <si>
    <t>1C - BURPEES</t>
  </si>
  <si>
    <t>punches</t>
  </si>
  <si>
    <t>Jules Desgains</t>
  </si>
  <si>
    <t>Kenric Ware</t>
  </si>
  <si>
    <t>Plank jump squat</t>
  </si>
  <si>
    <t xml:space="preserve"> hi low planks</t>
  </si>
  <si>
    <t>3C - PLANK JUMP TO SQUAT</t>
  </si>
  <si>
    <t>leg raises</t>
  </si>
  <si>
    <t>side lunge</t>
  </si>
  <si>
    <t>4C - MOUNTAIN CLIMBERS</t>
  </si>
  <si>
    <t>DNF</t>
  </si>
  <si>
    <t>6C - HIGH KNEES</t>
  </si>
  <si>
    <t>Fergus Esc</t>
  </si>
  <si>
    <t>5C - BICYCLE CRUNCHES</t>
  </si>
  <si>
    <t>2B - JUMPING JACKS</t>
  </si>
  <si>
    <t>3B - PUSH UPS</t>
  </si>
  <si>
    <t>Cordinator</t>
  </si>
  <si>
    <t>YES</t>
  </si>
  <si>
    <t>Walkers</t>
  </si>
  <si>
    <t>Kris Mossbarger</t>
  </si>
  <si>
    <t>Two-Person Relay Race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</si>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</sst>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6" formatCode="mm:ss.0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4F4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0" fontId="6" fillId="2" borderId="0" xfId="0" applyFont="1" applyFill="1"/>
    <xf numFmtId="2" fontId="7" fillId="0" borderId="0" xfId="0" applyNumberFormat="1" applyFont="1"/>
    <xf numFmtId="2" fontId="2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6" fillId="2" borderId="0" xfId="0" applyFont="1" applyFill="1" applyAlignment="1">
      <alignment wrapText="1"/>
    </xf>
    <xf numFmtId="0" fontId="1" fillId="0" borderId="0" xfId="0" applyFont="1"/>
    <xf numFmtId="164" fontId="2" fillId="0" borderId="0" xfId="0" applyNumberFormat="1" applyFont="1"/>
    <xf numFmtId="46" fontId="0" fillId="0" borderId="0" xfId="0" applyNumberFormat="1"/>
    <xf numFmtId="0" fontId="9" fillId="0" borderId="0" xfId="0" applyFont="1" applyAlignment="1">
      <alignment horizontal="center"/>
    </xf>
    <xf numFmtId="46" fontId="2" fillId="0" borderId="0" xfId="0" applyNumberFormat="1" applyFont="1"/>
    <xf numFmtId="0" fontId="10" fillId="0" borderId="0" xfId="0" applyFont="1" applyAlignment="1">
      <alignment horizontal="right" wrapText="1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46" fontId="0" fillId="0" borderId="0" xfId="0" applyNumberFormat="1" applyAlignment="1">
      <alignment horizontal="center"/>
    </xf>
    <xf numFmtId="0" fontId="7" fillId="2" borderId="0" xfId="0" applyFont="1" applyFill="1" applyAlignment="1">
      <alignment horizontal="center"/>
    </xf>
    <xf numFmtId="1" fontId="0" fillId="0" borderId="0" xfId="0" applyNumberFormat="1"/>
    <xf numFmtId="20" fontId="0" fillId="0" borderId="0" xfId="0" applyNumberFormat="1"/>
    <xf numFmtId="0" fontId="6" fillId="0" borderId="0" xfId="0" applyFont="1"/>
    <xf numFmtId="47" fontId="0" fillId="0" borderId="0" xfId="0" applyNumberFormat="1"/>
    <xf numFmtId="166" fontId="0" fillId="0" borderId="0" xfId="0" applyNumberFormat="1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/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6" fillId="2" borderId="0" xfId="0" applyFont="1" applyFill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5B7-3281-4E7F-9A0D-DC54FAB5DF1D}">
  <sheetPr>
    <pageSetUpPr fitToPage="1"/>
  </sheetPr>
  <dimension ref="A1:L51"/>
  <sheetViews>
    <sheetView topLeftCell="A24" zoomScale="95" workbookViewId="0">
      <selection activeCell="L7" sqref="L7"/>
    </sheetView>
  </sheetViews>
  <sheetFormatPr defaultRowHeight="14.4" x14ac:dyDescent="0.3"/>
  <cols>
    <col min="1" max="1" width="26.5546875" customWidth="1"/>
    <col min="2" max="2" width="0" hidden="1" customWidth="1"/>
    <col min="8" max="8" width="11.77734375" customWidth="1"/>
    <col min="11" max="11" width="10.109375" customWidth="1"/>
  </cols>
  <sheetData>
    <row r="1" spans="1:12" ht="23.4" x14ac:dyDescent="0.45">
      <c r="A1" s="1" t="s">
        <v>0</v>
      </c>
      <c r="H1" s="2" t="s">
        <v>63</v>
      </c>
      <c r="I1" s="3">
        <v>3.41</v>
      </c>
    </row>
    <row r="2" spans="1:12" x14ac:dyDescent="0.3">
      <c r="J2" s="4">
        <v>3.06</v>
      </c>
    </row>
    <row r="3" spans="1:12" ht="18" x14ac:dyDescent="0.35">
      <c r="A3" s="60" t="s">
        <v>1</v>
      </c>
      <c r="B3" s="61"/>
      <c r="C3" s="61"/>
    </row>
    <row r="4" spans="1:12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s="5" t="s">
        <v>8</v>
      </c>
      <c r="H4" s="5" t="s">
        <v>9</v>
      </c>
    </row>
    <row r="5" spans="1:12" x14ac:dyDescent="0.3">
      <c r="A5" s="2" t="s">
        <v>58</v>
      </c>
      <c r="B5">
        <v>59</v>
      </c>
      <c r="C5" t="s">
        <v>10</v>
      </c>
      <c r="D5">
        <v>0</v>
      </c>
      <c r="E5" s="6">
        <v>3.42</v>
      </c>
      <c r="F5" s="7">
        <f>3.41-E5</f>
        <v>-9.9999999999997868E-3</v>
      </c>
      <c r="G5">
        <v>100</v>
      </c>
      <c r="H5">
        <f>G5+D5</f>
        <v>100</v>
      </c>
    </row>
    <row r="6" spans="1:12" x14ac:dyDescent="0.3">
      <c r="A6" s="2" t="s">
        <v>13</v>
      </c>
      <c r="B6">
        <v>57</v>
      </c>
      <c r="C6" t="s">
        <v>10</v>
      </c>
      <c r="D6">
        <v>0</v>
      </c>
      <c r="E6" s="6">
        <v>3.47</v>
      </c>
      <c r="F6" s="7">
        <f t="shared" ref="F6:F11" si="0">3.41-E6</f>
        <v>-6.0000000000000053E-2</v>
      </c>
      <c r="G6">
        <v>90</v>
      </c>
      <c r="H6">
        <f t="shared" ref="H6:H11" si="1">G6+D6</f>
        <v>90</v>
      </c>
    </row>
    <row r="7" spans="1:12" x14ac:dyDescent="0.3">
      <c r="A7" s="2" t="s">
        <v>59</v>
      </c>
      <c r="B7">
        <v>34</v>
      </c>
      <c r="C7" t="s">
        <v>10</v>
      </c>
      <c r="D7">
        <v>10</v>
      </c>
      <c r="E7" s="6">
        <v>3.5</v>
      </c>
      <c r="F7" s="7">
        <f t="shared" si="0"/>
        <v>-8.9999999999999858E-2</v>
      </c>
      <c r="G7">
        <v>80</v>
      </c>
      <c r="H7">
        <f t="shared" si="1"/>
        <v>90</v>
      </c>
      <c r="L7" s="4">
        <v>50694</v>
      </c>
    </row>
    <row r="8" spans="1:12" x14ac:dyDescent="0.3">
      <c r="A8" s="2" t="s">
        <v>60</v>
      </c>
      <c r="B8">
        <v>59</v>
      </c>
      <c r="C8" t="s">
        <v>10</v>
      </c>
      <c r="D8">
        <v>10</v>
      </c>
      <c r="E8" s="6">
        <v>3.17</v>
      </c>
      <c r="F8" s="7">
        <f t="shared" si="0"/>
        <v>0.24000000000000021</v>
      </c>
      <c r="G8">
        <v>70</v>
      </c>
      <c r="H8">
        <f t="shared" si="1"/>
        <v>80</v>
      </c>
    </row>
    <row r="9" spans="1:12" x14ac:dyDescent="0.3">
      <c r="A9" s="2" t="s">
        <v>61</v>
      </c>
      <c r="B9" s="2">
        <v>52</v>
      </c>
      <c r="C9" t="s">
        <v>10</v>
      </c>
      <c r="D9">
        <v>0</v>
      </c>
      <c r="E9" s="6">
        <v>3.75</v>
      </c>
      <c r="F9" s="7">
        <f t="shared" si="0"/>
        <v>-0.33999999999999986</v>
      </c>
      <c r="G9">
        <v>60</v>
      </c>
      <c r="H9">
        <f t="shared" si="1"/>
        <v>60</v>
      </c>
    </row>
    <row r="10" spans="1:12" x14ac:dyDescent="0.3">
      <c r="A10" t="s">
        <v>12</v>
      </c>
      <c r="B10">
        <v>41</v>
      </c>
      <c r="C10" t="s">
        <v>10</v>
      </c>
      <c r="D10">
        <v>10</v>
      </c>
      <c r="E10" s="6">
        <v>3.05</v>
      </c>
      <c r="F10" s="9">
        <f t="shared" si="0"/>
        <v>0.36000000000000032</v>
      </c>
      <c r="G10">
        <v>10</v>
      </c>
      <c r="H10">
        <f t="shared" si="1"/>
        <v>20</v>
      </c>
    </row>
    <row r="11" spans="1:12" x14ac:dyDescent="0.3">
      <c r="A11" t="s">
        <v>62</v>
      </c>
      <c r="B11">
        <v>52</v>
      </c>
      <c r="C11" t="s">
        <v>10</v>
      </c>
      <c r="D11">
        <v>10</v>
      </c>
      <c r="E11" s="6">
        <v>3.8</v>
      </c>
      <c r="F11" s="9">
        <f t="shared" si="0"/>
        <v>-0.38999999999999968</v>
      </c>
      <c r="G11">
        <v>10</v>
      </c>
      <c r="H11">
        <f t="shared" si="1"/>
        <v>20</v>
      </c>
    </row>
    <row r="12" spans="1:12" x14ac:dyDescent="0.3">
      <c r="A12" s="37" t="s">
        <v>79</v>
      </c>
      <c r="B12" s="38"/>
      <c r="C12" s="38" t="s">
        <v>10</v>
      </c>
      <c r="D12" s="38">
        <v>10</v>
      </c>
      <c r="E12" s="38"/>
      <c r="F12" s="38"/>
      <c r="G12" s="38">
        <v>10</v>
      </c>
      <c r="H12" s="38">
        <v>110</v>
      </c>
    </row>
    <row r="14" spans="1:12" ht="18" x14ac:dyDescent="0.35">
      <c r="A14" s="8" t="s">
        <v>15</v>
      </c>
    </row>
    <row r="15" spans="1:12" x14ac:dyDescent="0.3">
      <c r="A15" t="s">
        <v>2</v>
      </c>
      <c r="B15" t="s">
        <v>3</v>
      </c>
      <c r="C15" t="s">
        <v>4</v>
      </c>
      <c r="D15" t="s">
        <v>5</v>
      </c>
      <c r="E15" t="s">
        <v>6</v>
      </c>
      <c r="F15" t="s">
        <v>7</v>
      </c>
      <c r="G15" s="5" t="s">
        <v>8</v>
      </c>
      <c r="H15" s="5" t="s">
        <v>9</v>
      </c>
    </row>
    <row r="16" spans="1:12" x14ac:dyDescent="0.3">
      <c r="A16" s="2" t="s">
        <v>64</v>
      </c>
      <c r="B16">
        <v>67</v>
      </c>
      <c r="C16" t="s">
        <v>10</v>
      </c>
      <c r="D16">
        <v>10</v>
      </c>
      <c r="E16" s="6">
        <v>3.4</v>
      </c>
      <c r="F16" s="7">
        <f t="shared" ref="F16:F26" si="2">ABS(E16-$I$1)</f>
        <v>1.0000000000000231E-2</v>
      </c>
      <c r="G16">
        <v>100</v>
      </c>
      <c r="H16">
        <f>G16+D16</f>
        <v>110</v>
      </c>
    </row>
    <row r="17" spans="1:8" x14ac:dyDescent="0.3">
      <c r="A17" s="2" t="s">
        <v>51</v>
      </c>
      <c r="B17">
        <v>64</v>
      </c>
      <c r="C17" t="s">
        <v>10</v>
      </c>
      <c r="D17">
        <v>10</v>
      </c>
      <c r="E17" s="6">
        <v>3.3</v>
      </c>
      <c r="F17" s="7">
        <f t="shared" si="2"/>
        <v>0.11000000000000032</v>
      </c>
      <c r="G17">
        <v>90</v>
      </c>
      <c r="H17">
        <f t="shared" ref="H17:H26" si="3">G17+D17</f>
        <v>100</v>
      </c>
    </row>
    <row r="18" spans="1:8" x14ac:dyDescent="0.3">
      <c r="A18" s="2" t="s">
        <v>69</v>
      </c>
      <c r="B18">
        <v>62</v>
      </c>
      <c r="C18" t="s">
        <v>10</v>
      </c>
      <c r="D18">
        <v>0</v>
      </c>
      <c r="E18" s="6">
        <v>3.3</v>
      </c>
      <c r="F18" s="10">
        <f t="shared" si="2"/>
        <v>0.11000000000000032</v>
      </c>
      <c r="G18">
        <v>80</v>
      </c>
      <c r="H18">
        <f t="shared" si="3"/>
        <v>80</v>
      </c>
    </row>
    <row r="19" spans="1:8" x14ac:dyDescent="0.3">
      <c r="A19" s="2" t="s">
        <v>17</v>
      </c>
      <c r="C19" t="s">
        <v>10</v>
      </c>
      <c r="D19">
        <v>10</v>
      </c>
      <c r="E19" s="6">
        <v>3.54</v>
      </c>
      <c r="F19" s="10">
        <f t="shared" si="2"/>
        <v>0.12999999999999989</v>
      </c>
      <c r="G19">
        <v>70</v>
      </c>
      <c r="H19">
        <f t="shared" si="3"/>
        <v>80</v>
      </c>
    </row>
    <row r="20" spans="1:8" x14ac:dyDescent="0.3">
      <c r="A20" s="2" t="s">
        <v>70</v>
      </c>
      <c r="C20" t="s">
        <v>10</v>
      </c>
      <c r="D20">
        <v>10</v>
      </c>
      <c r="E20" s="6">
        <v>3.23</v>
      </c>
      <c r="F20" s="10">
        <f t="shared" si="2"/>
        <v>0.18000000000000016</v>
      </c>
      <c r="G20">
        <v>60</v>
      </c>
      <c r="H20">
        <f t="shared" si="3"/>
        <v>70</v>
      </c>
    </row>
    <row r="21" spans="1:8" x14ac:dyDescent="0.3">
      <c r="A21" t="s">
        <v>18</v>
      </c>
      <c r="C21" t="s">
        <v>10</v>
      </c>
      <c r="D21">
        <v>10</v>
      </c>
      <c r="E21" s="6">
        <v>3.66</v>
      </c>
      <c r="F21" s="6">
        <f t="shared" si="2"/>
        <v>0.25</v>
      </c>
      <c r="G21">
        <v>10</v>
      </c>
      <c r="H21">
        <f t="shared" si="3"/>
        <v>20</v>
      </c>
    </row>
    <row r="22" spans="1:8" x14ac:dyDescent="0.3">
      <c r="A22" t="s">
        <v>65</v>
      </c>
      <c r="B22">
        <v>62</v>
      </c>
      <c r="C22" t="s">
        <v>10</v>
      </c>
      <c r="D22">
        <v>10</v>
      </c>
      <c r="E22" s="6">
        <v>3.67</v>
      </c>
      <c r="F22" s="9">
        <f t="shared" si="2"/>
        <v>0.25999999999999979</v>
      </c>
      <c r="G22">
        <v>10</v>
      </c>
      <c r="H22">
        <f t="shared" si="3"/>
        <v>20</v>
      </c>
    </row>
    <row r="23" spans="1:8" x14ac:dyDescent="0.3">
      <c r="A23" t="s">
        <v>19</v>
      </c>
      <c r="C23" t="s">
        <v>10</v>
      </c>
      <c r="D23">
        <v>10</v>
      </c>
      <c r="E23" s="6">
        <v>3.72</v>
      </c>
      <c r="F23" s="6">
        <f t="shared" si="2"/>
        <v>0.31000000000000005</v>
      </c>
      <c r="G23">
        <v>10</v>
      </c>
      <c r="H23">
        <f t="shared" si="3"/>
        <v>20</v>
      </c>
    </row>
    <row r="24" spans="1:8" x14ac:dyDescent="0.3">
      <c r="A24" t="s">
        <v>68</v>
      </c>
      <c r="B24">
        <v>71</v>
      </c>
      <c r="C24" t="s">
        <v>10</v>
      </c>
      <c r="D24">
        <v>0</v>
      </c>
      <c r="E24" s="6">
        <v>3.9</v>
      </c>
      <c r="F24" s="6">
        <f t="shared" si="2"/>
        <v>0.48999999999999977</v>
      </c>
      <c r="G24">
        <v>10</v>
      </c>
      <c r="H24">
        <f t="shared" si="3"/>
        <v>10</v>
      </c>
    </row>
    <row r="25" spans="1:8" x14ac:dyDescent="0.3">
      <c r="A25" t="s">
        <v>67</v>
      </c>
      <c r="B25" s="2">
        <v>71</v>
      </c>
      <c r="C25" t="s">
        <v>10</v>
      </c>
      <c r="D25">
        <v>0</v>
      </c>
      <c r="E25" s="6">
        <v>4.6900000000000004</v>
      </c>
      <c r="F25" s="9">
        <f t="shared" si="2"/>
        <v>1.2800000000000002</v>
      </c>
      <c r="G25">
        <v>10</v>
      </c>
      <c r="H25">
        <f t="shared" si="3"/>
        <v>10</v>
      </c>
    </row>
    <row r="26" spans="1:8" x14ac:dyDescent="0.3">
      <c r="A26" t="s">
        <v>66</v>
      </c>
      <c r="B26">
        <v>72</v>
      </c>
      <c r="C26" t="s">
        <v>10</v>
      </c>
      <c r="D26">
        <v>10</v>
      </c>
      <c r="E26" s="6">
        <v>0</v>
      </c>
      <c r="F26" s="9">
        <f t="shared" si="2"/>
        <v>3.41</v>
      </c>
      <c r="G26">
        <v>10</v>
      </c>
      <c r="H26">
        <f t="shared" si="3"/>
        <v>20</v>
      </c>
    </row>
    <row r="28" spans="1:8" ht="18" x14ac:dyDescent="0.35">
      <c r="A28" s="60" t="s">
        <v>1</v>
      </c>
      <c r="B28" s="61"/>
      <c r="C28" s="61"/>
    </row>
    <row r="29" spans="1:8" x14ac:dyDescent="0.3">
      <c r="A29" t="s">
        <v>2</v>
      </c>
      <c r="B29" t="s">
        <v>3</v>
      </c>
      <c r="C29" t="s">
        <v>4</v>
      </c>
      <c r="D29" t="s">
        <v>5</v>
      </c>
      <c r="E29" t="s">
        <v>6</v>
      </c>
      <c r="F29" t="s">
        <v>7</v>
      </c>
      <c r="G29" s="5" t="s">
        <v>8</v>
      </c>
      <c r="H29" s="5" t="s">
        <v>9</v>
      </c>
    </row>
    <row r="30" spans="1:8" x14ac:dyDescent="0.3">
      <c r="A30" t="s">
        <v>71</v>
      </c>
      <c r="B30">
        <v>37</v>
      </c>
      <c r="C30" t="s">
        <v>22</v>
      </c>
      <c r="D30">
        <v>0</v>
      </c>
      <c r="E30" s="6">
        <v>3.5</v>
      </c>
      <c r="F30" s="9">
        <f t="shared" ref="F30:F35" si="4">ABS(E30-$I$1)</f>
        <v>8.9999999999999858E-2</v>
      </c>
      <c r="G30">
        <v>100</v>
      </c>
      <c r="H30">
        <f>G30+D30</f>
        <v>100</v>
      </c>
    </row>
    <row r="31" spans="1:8" x14ac:dyDescent="0.3">
      <c r="A31" t="s">
        <v>72</v>
      </c>
      <c r="B31">
        <v>31</v>
      </c>
      <c r="C31" t="s">
        <v>22</v>
      </c>
      <c r="D31">
        <v>10</v>
      </c>
      <c r="E31" s="6">
        <v>3.3</v>
      </c>
      <c r="F31" s="9">
        <f t="shared" si="4"/>
        <v>0.11000000000000032</v>
      </c>
      <c r="G31">
        <v>90</v>
      </c>
      <c r="H31">
        <f t="shared" ref="H31:H35" si="5">G31+D31</f>
        <v>100</v>
      </c>
    </row>
    <row r="32" spans="1:8" x14ac:dyDescent="0.3">
      <c r="A32" t="s">
        <v>21</v>
      </c>
      <c r="B32">
        <v>52</v>
      </c>
      <c r="C32" t="s">
        <v>22</v>
      </c>
      <c r="D32">
        <v>10</v>
      </c>
      <c r="E32" s="6">
        <v>3.2</v>
      </c>
      <c r="F32" s="9">
        <f t="shared" si="4"/>
        <v>0.20999999999999996</v>
      </c>
      <c r="G32">
        <v>80</v>
      </c>
      <c r="H32">
        <f t="shared" si="5"/>
        <v>90</v>
      </c>
    </row>
    <row r="33" spans="1:8" x14ac:dyDescent="0.3">
      <c r="A33" t="s">
        <v>23</v>
      </c>
      <c r="C33" t="s">
        <v>22</v>
      </c>
      <c r="D33">
        <v>10</v>
      </c>
      <c r="E33" s="6">
        <v>3.14</v>
      </c>
      <c r="F33" s="9">
        <f t="shared" si="4"/>
        <v>0.27</v>
      </c>
      <c r="G33">
        <v>70</v>
      </c>
      <c r="H33">
        <f t="shared" si="5"/>
        <v>80</v>
      </c>
    </row>
    <row r="34" spans="1:8" x14ac:dyDescent="0.3">
      <c r="A34" t="s">
        <v>73</v>
      </c>
      <c r="C34" t="s">
        <v>22</v>
      </c>
      <c r="D34">
        <v>10</v>
      </c>
      <c r="E34" s="6">
        <v>3.1</v>
      </c>
      <c r="F34" s="9">
        <f t="shared" si="4"/>
        <v>0.31000000000000005</v>
      </c>
      <c r="G34">
        <v>60</v>
      </c>
      <c r="H34">
        <f t="shared" si="5"/>
        <v>70</v>
      </c>
    </row>
    <row r="35" spans="1:8" x14ac:dyDescent="0.3">
      <c r="A35" t="s">
        <v>56</v>
      </c>
      <c r="B35">
        <v>38</v>
      </c>
      <c r="C35" t="s">
        <v>22</v>
      </c>
      <c r="D35">
        <v>10</v>
      </c>
      <c r="E35" s="6">
        <v>2.78</v>
      </c>
      <c r="F35" s="9">
        <f t="shared" si="4"/>
        <v>0.63000000000000034</v>
      </c>
      <c r="G35">
        <v>10</v>
      </c>
      <c r="H35">
        <f t="shared" si="5"/>
        <v>20</v>
      </c>
    </row>
    <row r="37" spans="1:8" ht="18" x14ac:dyDescent="0.35">
      <c r="A37" s="8" t="s">
        <v>15</v>
      </c>
    </row>
    <row r="38" spans="1:8" x14ac:dyDescent="0.3">
      <c r="A38" t="s">
        <v>2</v>
      </c>
      <c r="B38" t="s">
        <v>3</v>
      </c>
      <c r="C38" t="s">
        <v>4</v>
      </c>
      <c r="D38" t="s">
        <v>5</v>
      </c>
      <c r="E38" t="s">
        <v>6</v>
      </c>
      <c r="F38" t="s">
        <v>7</v>
      </c>
      <c r="G38" s="5" t="s">
        <v>8</v>
      </c>
      <c r="H38" s="5" t="s">
        <v>9</v>
      </c>
    </row>
    <row r="39" spans="1:8" x14ac:dyDescent="0.3">
      <c r="A39" s="2" t="s">
        <v>74</v>
      </c>
      <c r="B39">
        <v>64</v>
      </c>
      <c r="C39" t="s">
        <v>22</v>
      </c>
      <c r="D39">
        <v>0</v>
      </c>
      <c r="E39" s="6">
        <v>3.4</v>
      </c>
      <c r="F39" s="10">
        <f t="shared" ref="F39:F49" si="6">ABS(E39-$I$1)</f>
        <v>1.0000000000000231E-2</v>
      </c>
      <c r="G39">
        <v>100</v>
      </c>
      <c r="H39">
        <f>G39+D39</f>
        <v>100</v>
      </c>
    </row>
    <row r="40" spans="1:8" x14ac:dyDescent="0.3">
      <c r="A40" s="2" t="s">
        <v>29</v>
      </c>
      <c r="B40">
        <v>63</v>
      </c>
      <c r="C40" t="s">
        <v>22</v>
      </c>
      <c r="D40">
        <v>10</v>
      </c>
      <c r="E40" s="6">
        <v>3.35</v>
      </c>
      <c r="F40" s="10">
        <f t="shared" si="6"/>
        <v>6.0000000000000053E-2</v>
      </c>
      <c r="G40">
        <v>90</v>
      </c>
      <c r="H40">
        <f t="shared" ref="H40:H49" si="7">G40+D40</f>
        <v>100</v>
      </c>
    </row>
    <row r="41" spans="1:8" x14ac:dyDescent="0.3">
      <c r="A41" s="2" t="s">
        <v>78</v>
      </c>
      <c r="C41" t="s">
        <v>22</v>
      </c>
      <c r="D41">
        <v>10</v>
      </c>
      <c r="E41" s="9">
        <v>3.5</v>
      </c>
      <c r="F41" s="10">
        <f t="shared" si="6"/>
        <v>8.9999999999999858E-2</v>
      </c>
      <c r="G41">
        <v>80</v>
      </c>
      <c r="H41">
        <f t="shared" si="7"/>
        <v>90</v>
      </c>
    </row>
    <row r="42" spans="1:8" x14ac:dyDescent="0.3">
      <c r="A42" s="2" t="s">
        <v>28</v>
      </c>
      <c r="B42">
        <v>89</v>
      </c>
      <c r="C42" t="s">
        <v>22</v>
      </c>
      <c r="D42">
        <v>10</v>
      </c>
      <c r="E42" s="6">
        <v>3.3149999999999999</v>
      </c>
      <c r="F42" s="10">
        <f t="shared" si="6"/>
        <v>9.5000000000000195E-2</v>
      </c>
      <c r="G42">
        <v>70</v>
      </c>
      <c r="H42">
        <f t="shared" si="7"/>
        <v>80</v>
      </c>
    </row>
    <row r="43" spans="1:8" x14ac:dyDescent="0.3">
      <c r="A43" s="2" t="s">
        <v>25</v>
      </c>
      <c r="B43">
        <v>81</v>
      </c>
      <c r="C43" t="s">
        <v>22</v>
      </c>
      <c r="D43">
        <v>10</v>
      </c>
      <c r="E43" s="6">
        <v>3.65</v>
      </c>
      <c r="F43" s="10">
        <f t="shared" si="6"/>
        <v>0.23999999999999977</v>
      </c>
      <c r="G43">
        <v>60</v>
      </c>
      <c r="H43">
        <f t="shared" si="7"/>
        <v>70</v>
      </c>
    </row>
    <row r="44" spans="1:8" x14ac:dyDescent="0.3">
      <c r="A44" t="s">
        <v>77</v>
      </c>
      <c r="B44" s="2">
        <v>65</v>
      </c>
      <c r="C44" t="s">
        <v>22</v>
      </c>
      <c r="D44">
        <v>10</v>
      </c>
      <c r="E44" s="6">
        <v>3</v>
      </c>
      <c r="F44" s="6">
        <f t="shared" si="6"/>
        <v>0.41000000000000014</v>
      </c>
      <c r="G44">
        <v>10</v>
      </c>
      <c r="H44">
        <f t="shared" si="7"/>
        <v>20</v>
      </c>
    </row>
    <row r="45" spans="1:8" x14ac:dyDescent="0.3">
      <c r="A45" t="s">
        <v>76</v>
      </c>
      <c r="B45">
        <v>75</v>
      </c>
      <c r="C45" t="s">
        <v>22</v>
      </c>
      <c r="D45">
        <v>10</v>
      </c>
      <c r="E45" s="6">
        <v>4.01</v>
      </c>
      <c r="F45" s="6">
        <f t="shared" si="6"/>
        <v>0.59999999999999964</v>
      </c>
      <c r="G45">
        <v>10</v>
      </c>
      <c r="H45">
        <f t="shared" si="7"/>
        <v>20</v>
      </c>
    </row>
    <row r="46" spans="1:8" x14ac:dyDescent="0.3">
      <c r="A46" t="s">
        <v>47</v>
      </c>
      <c r="B46" s="2">
        <v>71</v>
      </c>
      <c r="C46" t="s">
        <v>22</v>
      </c>
      <c r="D46">
        <v>10</v>
      </c>
      <c r="E46" s="6">
        <v>4.0999999999999996</v>
      </c>
      <c r="F46" s="6">
        <f t="shared" si="6"/>
        <v>0.6899999999999995</v>
      </c>
      <c r="G46">
        <v>10</v>
      </c>
      <c r="H46">
        <f t="shared" si="7"/>
        <v>20</v>
      </c>
    </row>
    <row r="47" spans="1:8" x14ac:dyDescent="0.3">
      <c r="A47" t="s">
        <v>27</v>
      </c>
      <c r="B47">
        <v>71</v>
      </c>
      <c r="C47" t="s">
        <v>22</v>
      </c>
      <c r="D47">
        <v>10</v>
      </c>
      <c r="E47" s="6">
        <v>2.5</v>
      </c>
      <c r="F47" s="6">
        <f t="shared" si="6"/>
        <v>0.91000000000000014</v>
      </c>
      <c r="G47">
        <v>10</v>
      </c>
      <c r="H47">
        <f t="shared" si="7"/>
        <v>20</v>
      </c>
    </row>
    <row r="48" spans="1:8" x14ac:dyDescent="0.3">
      <c r="A48" t="s">
        <v>75</v>
      </c>
      <c r="B48">
        <v>74</v>
      </c>
      <c r="C48" t="s">
        <v>22</v>
      </c>
      <c r="D48">
        <v>10</v>
      </c>
      <c r="E48" s="6">
        <v>2.25</v>
      </c>
      <c r="F48" s="6">
        <f t="shared" si="6"/>
        <v>1.1600000000000001</v>
      </c>
      <c r="G48">
        <v>10</v>
      </c>
      <c r="H48">
        <f t="shared" si="7"/>
        <v>20</v>
      </c>
    </row>
    <row r="49" spans="1:8" x14ac:dyDescent="0.3">
      <c r="A49" t="s">
        <v>53</v>
      </c>
      <c r="B49">
        <v>71</v>
      </c>
      <c r="C49" t="s">
        <v>22</v>
      </c>
      <c r="D49">
        <v>10</v>
      </c>
      <c r="E49" s="6">
        <v>4.99</v>
      </c>
      <c r="F49" s="6">
        <f t="shared" si="6"/>
        <v>1.58</v>
      </c>
      <c r="G49">
        <v>10</v>
      </c>
      <c r="H49">
        <f t="shared" si="7"/>
        <v>20</v>
      </c>
    </row>
    <row r="50" spans="1:8" x14ac:dyDescent="0.3">
      <c r="E50" s="4"/>
    </row>
    <row r="51" spans="1:8" x14ac:dyDescent="0.3">
      <c r="E51" s="4"/>
    </row>
  </sheetData>
  <sortState xmlns:xlrd2="http://schemas.microsoft.com/office/spreadsheetml/2017/richdata2" ref="A38:H49">
    <sortCondition ref="F39:F49"/>
  </sortState>
  <mergeCells count="2">
    <mergeCell ref="A3:C3"/>
    <mergeCell ref="A28:C2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ED99-9CFA-466A-881F-17C942D7B774}">
  <dimension ref="A1:J48"/>
  <sheetViews>
    <sheetView topLeftCell="A11" zoomScale="80" zoomScaleNormal="80" workbookViewId="0">
      <selection activeCell="O22" sqref="O22"/>
    </sheetView>
  </sheetViews>
  <sheetFormatPr defaultRowHeight="14.4" x14ac:dyDescent="0.3"/>
  <cols>
    <col min="1" max="1" width="24.5546875" customWidth="1"/>
    <col min="2" max="2" width="0" hidden="1" customWidth="1"/>
    <col min="3" max="3" width="8" hidden="1" customWidth="1"/>
    <col min="4" max="4" width="6.109375" customWidth="1"/>
    <col min="5" max="5" width="8.88671875" style="11"/>
    <col min="6" max="6" width="10.5546875" style="11" customWidth="1"/>
    <col min="7" max="7" width="12" bestFit="1" customWidth="1"/>
  </cols>
  <sheetData>
    <row r="1" spans="1:10" ht="23.4" x14ac:dyDescent="0.45">
      <c r="A1" s="1" t="s">
        <v>80</v>
      </c>
    </row>
    <row r="2" spans="1:10" ht="18" x14ac:dyDescent="0.35">
      <c r="A2" s="13" t="s">
        <v>31</v>
      </c>
    </row>
    <row r="3" spans="1:10" ht="28.8" x14ac:dyDescent="0.3">
      <c r="A3" s="14"/>
      <c r="B3" s="14" t="s">
        <v>3</v>
      </c>
      <c r="C3" s="14" t="s">
        <v>34</v>
      </c>
      <c r="D3" s="14" t="s">
        <v>35</v>
      </c>
      <c r="E3" s="15" t="s">
        <v>32</v>
      </c>
      <c r="F3" s="15" t="s">
        <v>7</v>
      </c>
      <c r="G3" s="14" t="s">
        <v>8</v>
      </c>
      <c r="H3" s="14" t="s">
        <v>9</v>
      </c>
    </row>
    <row r="4" spans="1:10" ht="36" x14ac:dyDescent="0.35">
      <c r="A4" s="16" t="s">
        <v>1</v>
      </c>
      <c r="B4" s="17">
        <v>50</v>
      </c>
      <c r="C4" t="s">
        <v>10</v>
      </c>
      <c r="D4" s="14"/>
      <c r="E4" s="15"/>
      <c r="F4" s="15"/>
      <c r="G4" s="14"/>
      <c r="H4" s="14"/>
    </row>
    <row r="5" spans="1:10" x14ac:dyDescent="0.3">
      <c r="A5" s="2" t="s">
        <v>14</v>
      </c>
      <c r="B5" s="2"/>
      <c r="C5" s="2"/>
      <c r="D5" s="2">
        <v>10</v>
      </c>
      <c r="E5" s="18"/>
      <c r="F5" s="18"/>
      <c r="G5" s="2">
        <v>70</v>
      </c>
      <c r="H5" s="2">
        <f t="shared" ref="H5:H10" si="0">G5+D5</f>
        <v>80</v>
      </c>
      <c r="J5" s="2"/>
    </row>
    <row r="6" spans="1:10" x14ac:dyDescent="0.3">
      <c r="A6" s="2" t="s">
        <v>11</v>
      </c>
      <c r="B6" s="2">
        <v>51</v>
      </c>
      <c r="C6" s="2" t="s">
        <v>10</v>
      </c>
      <c r="D6" s="2">
        <v>10</v>
      </c>
      <c r="E6" s="18"/>
      <c r="F6" s="18"/>
      <c r="G6" s="2">
        <v>30</v>
      </c>
      <c r="H6" s="2">
        <f t="shared" si="0"/>
        <v>40</v>
      </c>
      <c r="J6" s="2"/>
    </row>
    <row r="7" spans="1:10" x14ac:dyDescent="0.3">
      <c r="A7" s="2" t="s">
        <v>86</v>
      </c>
      <c r="B7" s="2"/>
      <c r="C7" s="2"/>
      <c r="D7" s="2">
        <v>10</v>
      </c>
      <c r="E7" s="18"/>
      <c r="F7" s="18"/>
      <c r="G7" s="2">
        <v>10</v>
      </c>
      <c r="H7" s="2">
        <f t="shared" si="0"/>
        <v>20</v>
      </c>
      <c r="J7" s="2"/>
    </row>
    <row r="8" spans="1:10" x14ac:dyDescent="0.3">
      <c r="A8" t="s">
        <v>84</v>
      </c>
      <c r="B8">
        <v>66</v>
      </c>
      <c r="C8" t="s">
        <v>10</v>
      </c>
      <c r="D8">
        <v>10</v>
      </c>
      <c r="G8">
        <v>20</v>
      </c>
      <c r="H8">
        <f>G8+D8</f>
        <v>30</v>
      </c>
    </row>
    <row r="9" spans="1:10" x14ac:dyDescent="0.3">
      <c r="A9" t="s">
        <v>87</v>
      </c>
      <c r="D9">
        <v>0</v>
      </c>
      <c r="G9">
        <v>20</v>
      </c>
      <c r="H9">
        <f t="shared" si="0"/>
        <v>20</v>
      </c>
    </row>
    <row r="10" spans="1:10" x14ac:dyDescent="0.3">
      <c r="A10" t="s">
        <v>88</v>
      </c>
      <c r="B10">
        <v>53</v>
      </c>
      <c r="C10" t="s">
        <v>10</v>
      </c>
      <c r="D10">
        <v>0</v>
      </c>
      <c r="G10">
        <v>20</v>
      </c>
      <c r="H10">
        <f t="shared" si="0"/>
        <v>20</v>
      </c>
    </row>
    <row r="11" spans="1:10" x14ac:dyDescent="0.3">
      <c r="A11" t="s">
        <v>89</v>
      </c>
      <c r="D11">
        <v>0</v>
      </c>
      <c r="E11" s="19"/>
      <c r="G11">
        <v>20</v>
      </c>
      <c r="H11">
        <f>G11+D11</f>
        <v>20</v>
      </c>
    </row>
    <row r="12" spans="1:10" x14ac:dyDescent="0.3">
      <c r="A12" t="s">
        <v>90</v>
      </c>
      <c r="B12">
        <v>53</v>
      </c>
      <c r="C12" t="s">
        <v>10</v>
      </c>
      <c r="D12">
        <v>0</v>
      </c>
      <c r="G12">
        <v>20</v>
      </c>
      <c r="H12">
        <f t="shared" ref="H12" si="1">G12+D12</f>
        <v>20</v>
      </c>
      <c r="J12" s="2"/>
    </row>
    <row r="13" spans="1:10" x14ac:dyDescent="0.3">
      <c r="D13" t="s">
        <v>83</v>
      </c>
      <c r="E13" s="19"/>
      <c r="G13" t="s">
        <v>83</v>
      </c>
      <c r="J13" s="2"/>
    </row>
    <row r="14" spans="1:10" x14ac:dyDescent="0.3">
      <c r="F14" s="11" t="str">
        <f>IF(E14=0,"",ABS(E14-#REF!))</f>
        <v/>
      </c>
    </row>
    <row r="15" spans="1:10" ht="18" x14ac:dyDescent="0.35">
      <c r="A15" s="8" t="s">
        <v>15</v>
      </c>
    </row>
    <row r="16" spans="1:10" x14ac:dyDescent="0.3">
      <c r="A16" t="s">
        <v>128</v>
      </c>
      <c r="D16" t="s">
        <v>125</v>
      </c>
      <c r="G16">
        <v>100</v>
      </c>
      <c r="H16">
        <v>110</v>
      </c>
    </row>
    <row r="17" spans="1:10" x14ac:dyDescent="0.3">
      <c r="A17" t="s">
        <v>129</v>
      </c>
      <c r="D17">
        <v>10</v>
      </c>
      <c r="G17">
        <v>100</v>
      </c>
      <c r="H17">
        <f t="shared" ref="H17:H22" si="2">G17+D17</f>
        <v>110</v>
      </c>
      <c r="J17" s="2"/>
    </row>
    <row r="18" spans="1:10" x14ac:dyDescent="0.3">
      <c r="A18" s="2" t="s">
        <v>82</v>
      </c>
      <c r="B18" s="2"/>
      <c r="C18" s="2"/>
      <c r="D18" s="2">
        <v>0</v>
      </c>
      <c r="E18" s="18"/>
      <c r="F18" s="18"/>
      <c r="G18" s="2">
        <v>30</v>
      </c>
      <c r="H18" s="2">
        <f t="shared" si="2"/>
        <v>30</v>
      </c>
    </row>
    <row r="19" spans="1:10" x14ac:dyDescent="0.3">
      <c r="A19" s="2" t="s">
        <v>85</v>
      </c>
      <c r="D19" s="2">
        <v>10</v>
      </c>
      <c r="G19">
        <v>20</v>
      </c>
      <c r="H19" s="2">
        <f t="shared" si="2"/>
        <v>30</v>
      </c>
    </row>
    <row r="20" spans="1:10" x14ac:dyDescent="0.3">
      <c r="A20" t="s">
        <v>81</v>
      </c>
      <c r="B20">
        <v>66</v>
      </c>
      <c r="C20" t="s">
        <v>10</v>
      </c>
      <c r="D20">
        <v>10</v>
      </c>
      <c r="G20">
        <v>10</v>
      </c>
      <c r="H20">
        <f t="shared" si="2"/>
        <v>20</v>
      </c>
    </row>
    <row r="21" spans="1:10" x14ac:dyDescent="0.3">
      <c r="A21" t="s">
        <v>37</v>
      </c>
      <c r="D21">
        <v>10</v>
      </c>
      <c r="G21">
        <v>10</v>
      </c>
      <c r="H21">
        <f t="shared" si="2"/>
        <v>20</v>
      </c>
    </row>
    <row r="22" spans="1:10" x14ac:dyDescent="0.3">
      <c r="A22" t="s">
        <v>20</v>
      </c>
      <c r="D22">
        <v>10</v>
      </c>
      <c r="G22">
        <v>10</v>
      </c>
      <c r="H22">
        <f t="shared" si="2"/>
        <v>20</v>
      </c>
    </row>
    <row r="23" spans="1:10" ht="18" x14ac:dyDescent="0.35">
      <c r="A23" s="20" t="s">
        <v>38</v>
      </c>
    </row>
    <row r="24" spans="1:10" ht="36" x14ac:dyDescent="0.35">
      <c r="A24" s="16" t="s">
        <v>1</v>
      </c>
    </row>
    <row r="25" spans="1:10" x14ac:dyDescent="0.3">
      <c r="A25" s="2" t="s">
        <v>39</v>
      </c>
      <c r="B25" s="2"/>
      <c r="C25" s="2"/>
      <c r="D25" s="2">
        <v>10</v>
      </c>
      <c r="E25" s="21"/>
      <c r="F25" s="18"/>
      <c r="G25" s="2">
        <v>10</v>
      </c>
      <c r="H25" s="2">
        <f t="shared" ref="H25" si="3">G25+D25</f>
        <v>20</v>
      </c>
    </row>
    <row r="26" spans="1:10" x14ac:dyDescent="0.3">
      <c r="A26" s="2" t="s">
        <v>73</v>
      </c>
      <c r="B26" s="2">
        <v>52</v>
      </c>
      <c r="C26" s="2" t="s">
        <v>22</v>
      </c>
      <c r="D26" s="2">
        <v>0</v>
      </c>
      <c r="E26" s="18"/>
      <c r="F26" s="18"/>
      <c r="G26" s="2">
        <v>20</v>
      </c>
      <c r="H26" s="2">
        <f>G26+D26</f>
        <v>20</v>
      </c>
    </row>
    <row r="27" spans="1:10" x14ac:dyDescent="0.3">
      <c r="A27" t="s">
        <v>46</v>
      </c>
      <c r="D27">
        <v>0</v>
      </c>
      <c r="E27" s="19"/>
      <c r="G27">
        <v>20</v>
      </c>
      <c r="H27">
        <f t="shared" ref="H27" si="4">G27+D27</f>
        <v>20</v>
      </c>
    </row>
    <row r="28" spans="1:10" x14ac:dyDescent="0.3">
      <c r="A28" t="s">
        <v>91</v>
      </c>
      <c r="B28">
        <v>52</v>
      </c>
      <c r="C28" t="s">
        <v>22</v>
      </c>
      <c r="D28">
        <v>0</v>
      </c>
      <c r="G28">
        <v>20</v>
      </c>
      <c r="H28">
        <f>G28+D28</f>
        <v>20</v>
      </c>
    </row>
    <row r="29" spans="1:10" x14ac:dyDescent="0.3">
      <c r="A29" t="s">
        <v>92</v>
      </c>
      <c r="D29">
        <v>0</v>
      </c>
      <c r="E29" s="19"/>
      <c r="G29">
        <v>20</v>
      </c>
      <c r="H29">
        <f t="shared" ref="H29" si="5">G29+D29</f>
        <v>20</v>
      </c>
    </row>
    <row r="30" spans="1:10" x14ac:dyDescent="0.3">
      <c r="A30" t="s">
        <v>93</v>
      </c>
      <c r="D30">
        <v>0</v>
      </c>
      <c r="E30"/>
      <c r="F30"/>
      <c r="G30">
        <v>20</v>
      </c>
      <c r="H30">
        <f>G30+D30</f>
        <v>20</v>
      </c>
    </row>
    <row r="31" spans="1:10" x14ac:dyDescent="0.3">
      <c r="A31" t="s">
        <v>94</v>
      </c>
      <c r="D31">
        <v>0</v>
      </c>
      <c r="E31"/>
      <c r="F31"/>
      <c r="G31">
        <v>10</v>
      </c>
      <c r="H31">
        <f>G31+D31</f>
        <v>10</v>
      </c>
    </row>
    <row r="32" spans="1:10" x14ac:dyDescent="0.3">
      <c r="A32" t="s">
        <v>21</v>
      </c>
      <c r="B32">
        <v>52</v>
      </c>
      <c r="C32" t="s">
        <v>22</v>
      </c>
      <c r="D32">
        <v>10</v>
      </c>
      <c r="G32">
        <v>10</v>
      </c>
      <c r="H32">
        <f>G32+D32</f>
        <v>20</v>
      </c>
    </row>
    <row r="33" spans="1:8" x14ac:dyDescent="0.3">
      <c r="F33" s="11" t="str">
        <f>IF(E33=0,"",ABS(E33-#REF!))</f>
        <v/>
      </c>
    </row>
    <row r="34" spans="1:8" ht="18" x14ac:dyDescent="0.35">
      <c r="A34" s="8" t="s">
        <v>15</v>
      </c>
    </row>
    <row r="35" spans="1:8" x14ac:dyDescent="0.3">
      <c r="A35" s="2" t="s">
        <v>26</v>
      </c>
      <c r="D35">
        <v>10</v>
      </c>
      <c r="E35" s="11" t="s">
        <v>113</v>
      </c>
      <c r="G35">
        <v>100</v>
      </c>
      <c r="H35">
        <v>110</v>
      </c>
    </row>
    <row r="36" spans="1:8" x14ac:dyDescent="0.3">
      <c r="A36" t="s">
        <v>28</v>
      </c>
      <c r="D36">
        <v>10</v>
      </c>
      <c r="E36" t="s">
        <v>114</v>
      </c>
      <c r="F36"/>
      <c r="G36">
        <v>100</v>
      </c>
      <c r="H36">
        <v>110</v>
      </c>
    </row>
    <row r="37" spans="1:8" x14ac:dyDescent="0.3">
      <c r="A37" s="2" t="s">
        <v>29</v>
      </c>
      <c r="B37" s="2"/>
      <c r="C37" s="2"/>
      <c r="D37" s="2">
        <v>10</v>
      </c>
      <c r="E37" s="18"/>
      <c r="F37" s="18"/>
      <c r="G37" s="2">
        <v>20</v>
      </c>
      <c r="H37" s="2">
        <f t="shared" ref="H37:H45" si="6">G37+D37</f>
        <v>30</v>
      </c>
    </row>
    <row r="38" spans="1:8" x14ac:dyDescent="0.3">
      <c r="A38" s="2" t="s">
        <v>47</v>
      </c>
      <c r="B38" s="2">
        <v>64</v>
      </c>
      <c r="C38" s="2" t="s">
        <v>42</v>
      </c>
      <c r="D38" s="2">
        <v>0</v>
      </c>
      <c r="E38" s="18"/>
      <c r="F38" s="18"/>
      <c r="G38" s="2">
        <v>30</v>
      </c>
      <c r="H38" s="2">
        <f t="shared" si="6"/>
        <v>30</v>
      </c>
    </row>
    <row r="39" spans="1:8" x14ac:dyDescent="0.3">
      <c r="A39" t="s">
        <v>53</v>
      </c>
      <c r="B39">
        <v>60</v>
      </c>
      <c r="C39" t="s">
        <v>22</v>
      </c>
      <c r="D39">
        <v>10</v>
      </c>
      <c r="G39">
        <v>10</v>
      </c>
      <c r="H39">
        <f t="shared" si="6"/>
        <v>20</v>
      </c>
    </row>
    <row r="40" spans="1:8" ht="15" customHeight="1" x14ac:dyDescent="0.3">
      <c r="A40" t="s">
        <v>74</v>
      </c>
      <c r="B40" s="17">
        <v>65</v>
      </c>
      <c r="C40" t="s">
        <v>22</v>
      </c>
      <c r="D40">
        <v>10</v>
      </c>
      <c r="G40">
        <v>10</v>
      </c>
      <c r="H40">
        <f t="shared" si="6"/>
        <v>20</v>
      </c>
    </row>
    <row r="41" spans="1:8" x14ac:dyDescent="0.3">
      <c r="A41" t="s">
        <v>25</v>
      </c>
      <c r="B41">
        <v>87</v>
      </c>
      <c r="C41" t="s">
        <v>42</v>
      </c>
      <c r="D41">
        <v>10</v>
      </c>
      <c r="G41">
        <v>10</v>
      </c>
      <c r="H41">
        <f t="shared" si="6"/>
        <v>20</v>
      </c>
    </row>
    <row r="42" spans="1:8" x14ac:dyDescent="0.3">
      <c r="A42" t="s">
        <v>41</v>
      </c>
      <c r="B42">
        <v>87</v>
      </c>
      <c r="C42" t="s">
        <v>42</v>
      </c>
      <c r="D42">
        <v>10</v>
      </c>
      <c r="G42">
        <v>10</v>
      </c>
      <c r="H42">
        <f t="shared" si="6"/>
        <v>20</v>
      </c>
    </row>
    <row r="43" spans="1:8" x14ac:dyDescent="0.3">
      <c r="A43" t="s">
        <v>43</v>
      </c>
      <c r="D43">
        <v>10</v>
      </c>
      <c r="E43"/>
      <c r="F43"/>
      <c r="G43">
        <v>10</v>
      </c>
      <c r="H43">
        <f t="shared" si="6"/>
        <v>20</v>
      </c>
    </row>
    <row r="44" spans="1:8" x14ac:dyDescent="0.3">
      <c r="A44" t="s">
        <v>36</v>
      </c>
      <c r="D44">
        <v>10</v>
      </c>
      <c r="E44"/>
      <c r="F44"/>
      <c r="G44">
        <v>10</v>
      </c>
      <c r="H44">
        <f t="shared" si="6"/>
        <v>20</v>
      </c>
    </row>
    <row r="45" spans="1:8" x14ac:dyDescent="0.3">
      <c r="A45" t="s">
        <v>47</v>
      </c>
      <c r="D45">
        <v>0</v>
      </c>
      <c r="E45"/>
      <c r="F45"/>
      <c r="G45">
        <v>10</v>
      </c>
      <c r="H45">
        <f t="shared" si="6"/>
        <v>10</v>
      </c>
    </row>
    <row r="46" spans="1:8" x14ac:dyDescent="0.3">
      <c r="E46"/>
      <c r="F46"/>
    </row>
    <row r="47" spans="1:8" x14ac:dyDescent="0.3">
      <c r="E47"/>
      <c r="F47"/>
    </row>
    <row r="48" spans="1:8" x14ac:dyDescent="0.3">
      <c r="E48"/>
      <c r="F48"/>
    </row>
  </sheetData>
  <sortState xmlns:xlrd2="http://schemas.microsoft.com/office/spreadsheetml/2017/richdata2" ref="A16:H22">
    <sortCondition descending="1" ref="H16:H22"/>
  </sortState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5DDB-1B1D-428C-A2CB-AF6664B7C167}">
  <dimension ref="A1:F55"/>
  <sheetViews>
    <sheetView view="pageBreakPreview" topLeftCell="A14" zoomScale="90" zoomScaleNormal="100" zoomScaleSheetLayoutView="90" workbookViewId="0">
      <selection activeCell="D7" sqref="D7"/>
    </sheetView>
  </sheetViews>
  <sheetFormatPr defaultRowHeight="14.4" x14ac:dyDescent="0.3"/>
  <cols>
    <col min="1" max="1" width="21.33203125" customWidth="1"/>
    <col min="2" max="2" width="11" customWidth="1"/>
    <col min="3" max="3" width="10.88671875" customWidth="1"/>
    <col min="4" max="4" width="9.109375" style="27" customWidth="1"/>
    <col min="5" max="5" width="9.109375" style="5" customWidth="1"/>
    <col min="6" max="6" width="9.109375" customWidth="1"/>
  </cols>
  <sheetData>
    <row r="1" spans="1:6" ht="15.6" x14ac:dyDescent="0.3">
      <c r="A1" s="22" t="s">
        <v>44</v>
      </c>
      <c r="B1" s="23"/>
      <c r="C1" s="23"/>
      <c r="D1" s="24" t="s">
        <v>83</v>
      </c>
      <c r="E1" s="25" t="s">
        <v>83</v>
      </c>
      <c r="F1" s="26"/>
    </row>
    <row r="2" spans="1:6" ht="28.8" x14ac:dyDescent="0.3">
      <c r="B2" t="s">
        <v>35</v>
      </c>
      <c r="C2" t="s">
        <v>33</v>
      </c>
      <c r="E2" s="5" t="s">
        <v>8</v>
      </c>
      <c r="F2" s="14" t="s">
        <v>9</v>
      </c>
    </row>
    <row r="4" spans="1:6" ht="36" x14ac:dyDescent="0.35">
      <c r="A4" s="16" t="s">
        <v>1</v>
      </c>
    </row>
    <row r="5" spans="1:6" ht="15.6" x14ac:dyDescent="0.3">
      <c r="A5" t="s">
        <v>11</v>
      </c>
      <c r="B5" s="5">
        <v>10</v>
      </c>
      <c r="C5" s="25" t="s">
        <v>100</v>
      </c>
      <c r="E5" s="28">
        <v>100</v>
      </c>
      <c r="F5">
        <f t="shared" ref="F5:F10" si="0">E5+B5</f>
        <v>110</v>
      </c>
    </row>
    <row r="6" spans="1:6" ht="15.6" x14ac:dyDescent="0.3">
      <c r="A6" s="2" t="s">
        <v>127</v>
      </c>
      <c r="B6" s="5">
        <v>10</v>
      </c>
      <c r="C6" s="25"/>
      <c r="E6" s="5">
        <v>100</v>
      </c>
      <c r="F6">
        <f t="shared" si="0"/>
        <v>110</v>
      </c>
    </row>
    <row r="7" spans="1:6" ht="15.6" x14ac:dyDescent="0.3">
      <c r="A7" s="2" t="s">
        <v>45</v>
      </c>
      <c r="B7" s="5">
        <v>10</v>
      </c>
      <c r="C7" s="25" t="s">
        <v>101</v>
      </c>
      <c r="E7" s="28">
        <v>90</v>
      </c>
      <c r="F7">
        <f t="shared" si="0"/>
        <v>100</v>
      </c>
    </row>
    <row r="8" spans="1:6" ht="15.6" x14ac:dyDescent="0.3">
      <c r="A8" s="2" t="s">
        <v>86</v>
      </c>
      <c r="B8" s="5">
        <v>10</v>
      </c>
      <c r="C8" s="25" t="s">
        <v>102</v>
      </c>
      <c r="E8" s="28">
        <v>80</v>
      </c>
      <c r="F8">
        <f t="shared" si="0"/>
        <v>90</v>
      </c>
    </row>
    <row r="9" spans="1:6" ht="15.6" x14ac:dyDescent="0.3">
      <c r="A9" s="2" t="s">
        <v>95</v>
      </c>
      <c r="B9" s="5">
        <v>10</v>
      </c>
      <c r="C9" s="25" t="s">
        <v>103</v>
      </c>
      <c r="E9" s="28">
        <v>70</v>
      </c>
      <c r="F9">
        <f t="shared" si="0"/>
        <v>80</v>
      </c>
    </row>
    <row r="10" spans="1:6" ht="15.6" x14ac:dyDescent="0.3">
      <c r="A10" s="2" t="s">
        <v>96</v>
      </c>
      <c r="B10" s="5">
        <v>10</v>
      </c>
      <c r="C10" s="25" t="s">
        <v>104</v>
      </c>
      <c r="E10" s="28">
        <v>60</v>
      </c>
      <c r="F10">
        <f t="shared" si="0"/>
        <v>70</v>
      </c>
    </row>
    <row r="11" spans="1:6" ht="18" x14ac:dyDescent="0.35">
      <c r="A11" s="8" t="s">
        <v>15</v>
      </c>
      <c r="C11" s="25"/>
    </row>
    <row r="12" spans="1:6" ht="15.6" x14ac:dyDescent="0.3">
      <c r="A12" t="s">
        <v>97</v>
      </c>
      <c r="B12" s="5">
        <v>10</v>
      </c>
      <c r="C12" s="25" t="s">
        <v>105</v>
      </c>
      <c r="E12" s="28">
        <v>100</v>
      </c>
      <c r="F12">
        <f>E12+B12</f>
        <v>110</v>
      </c>
    </row>
    <row r="13" spans="1:6" ht="15.6" x14ac:dyDescent="0.3">
      <c r="A13" s="2" t="s">
        <v>82</v>
      </c>
      <c r="B13" s="5">
        <v>10</v>
      </c>
      <c r="C13" s="25" t="s">
        <v>106</v>
      </c>
      <c r="E13" s="28">
        <v>90</v>
      </c>
      <c r="F13">
        <f>E13+B13</f>
        <v>100</v>
      </c>
    </row>
    <row r="14" spans="1:6" ht="15.6" x14ac:dyDescent="0.3">
      <c r="A14" t="s">
        <v>19</v>
      </c>
      <c r="B14" s="5">
        <v>10</v>
      </c>
      <c r="C14" s="25" t="s">
        <v>107</v>
      </c>
      <c r="E14" s="28">
        <v>80</v>
      </c>
      <c r="F14">
        <f>E14+B14</f>
        <v>90</v>
      </c>
    </row>
    <row r="15" spans="1:6" ht="15.6" x14ac:dyDescent="0.3">
      <c r="C15" s="25"/>
    </row>
    <row r="16" spans="1:6" ht="18" x14ac:dyDescent="0.35">
      <c r="A16" s="20" t="s">
        <v>38</v>
      </c>
      <c r="C16" s="25"/>
    </row>
    <row r="17" spans="1:6" ht="36" x14ac:dyDescent="0.35">
      <c r="A17" s="16" t="s">
        <v>1</v>
      </c>
      <c r="C17" s="25"/>
    </row>
    <row r="18" spans="1:6" ht="15.6" x14ac:dyDescent="0.3">
      <c r="A18" t="s">
        <v>93</v>
      </c>
      <c r="B18" s="5">
        <v>10</v>
      </c>
      <c r="C18" s="25" t="s">
        <v>108</v>
      </c>
      <c r="E18" s="28">
        <v>100</v>
      </c>
      <c r="F18">
        <f>E18+B18</f>
        <v>110</v>
      </c>
    </row>
    <row r="19" spans="1:6" ht="15.6" x14ac:dyDescent="0.3">
      <c r="A19" s="2" t="s">
        <v>94</v>
      </c>
      <c r="B19" s="5">
        <v>10</v>
      </c>
      <c r="C19" s="25" t="s">
        <v>109</v>
      </c>
      <c r="E19" s="28">
        <v>90</v>
      </c>
      <c r="F19">
        <f>E19+B19</f>
        <v>100</v>
      </c>
    </row>
    <row r="20" spans="1:6" ht="15.6" x14ac:dyDescent="0.3">
      <c r="A20" s="2" t="s">
        <v>46</v>
      </c>
      <c r="B20" s="5">
        <v>10</v>
      </c>
      <c r="C20" s="25" t="s">
        <v>101</v>
      </c>
      <c r="E20" s="28">
        <v>80</v>
      </c>
      <c r="F20">
        <f>E20+B20</f>
        <v>90</v>
      </c>
    </row>
    <row r="21" spans="1:6" ht="15.6" x14ac:dyDescent="0.3">
      <c r="A21" s="2" t="s">
        <v>98</v>
      </c>
      <c r="B21" s="5">
        <v>0</v>
      </c>
      <c r="C21" s="25" t="s">
        <v>110</v>
      </c>
      <c r="E21" s="28">
        <v>70</v>
      </c>
      <c r="F21">
        <f>E21+B21</f>
        <v>70</v>
      </c>
    </row>
    <row r="22" spans="1:6" ht="15.6" x14ac:dyDescent="0.3">
      <c r="B22" s="5"/>
      <c r="C22" s="25"/>
    </row>
    <row r="23" spans="1:6" ht="18" x14ac:dyDescent="0.35">
      <c r="A23" s="8" t="s">
        <v>15</v>
      </c>
      <c r="B23" s="5"/>
      <c r="C23" s="25"/>
    </row>
    <row r="24" spans="1:6" ht="15.6" x14ac:dyDescent="0.3">
      <c r="A24" s="2" t="s">
        <v>126</v>
      </c>
      <c r="B24" s="5">
        <v>10</v>
      </c>
      <c r="C24" s="25"/>
      <c r="D24" s="27" t="s">
        <v>114</v>
      </c>
      <c r="E24" s="5">
        <v>100</v>
      </c>
      <c r="F24">
        <v>110</v>
      </c>
    </row>
    <row r="25" spans="1:6" ht="15.6" x14ac:dyDescent="0.3">
      <c r="A25" t="s">
        <v>29</v>
      </c>
      <c r="B25" s="5">
        <v>10</v>
      </c>
      <c r="C25" s="25" t="s">
        <v>103</v>
      </c>
      <c r="E25" s="28">
        <v>100</v>
      </c>
      <c r="F25">
        <v>110</v>
      </c>
    </row>
    <row r="26" spans="1:6" ht="15.6" x14ac:dyDescent="0.3">
      <c r="A26" t="s">
        <v>26</v>
      </c>
      <c r="B26" s="5">
        <v>10</v>
      </c>
      <c r="C26" s="25"/>
      <c r="D26" s="27" t="s">
        <v>115</v>
      </c>
      <c r="E26" s="28">
        <v>100</v>
      </c>
      <c r="F26">
        <v>110</v>
      </c>
    </row>
    <row r="27" spans="1:6" ht="15.6" x14ac:dyDescent="0.3">
      <c r="A27" t="s">
        <v>53</v>
      </c>
      <c r="B27" s="5">
        <v>10</v>
      </c>
      <c r="C27" s="25" t="s">
        <v>111</v>
      </c>
      <c r="E27" s="28">
        <v>90</v>
      </c>
      <c r="F27">
        <f>E27+B27</f>
        <v>100</v>
      </c>
    </row>
    <row r="28" spans="1:6" ht="15.6" x14ac:dyDescent="0.3">
      <c r="A28" t="s">
        <v>74</v>
      </c>
      <c r="B28" s="5">
        <v>10</v>
      </c>
      <c r="C28" s="25" t="s">
        <v>111</v>
      </c>
      <c r="E28" s="28">
        <v>80</v>
      </c>
      <c r="F28">
        <f>E28+B28</f>
        <v>90</v>
      </c>
    </row>
    <row r="29" spans="1:6" ht="15.6" x14ac:dyDescent="0.3">
      <c r="A29" s="23" t="s">
        <v>41</v>
      </c>
      <c r="B29" s="5">
        <v>0</v>
      </c>
      <c r="C29" s="25" t="s">
        <v>112</v>
      </c>
      <c r="E29" s="28">
        <v>60</v>
      </c>
      <c r="F29">
        <f>E29+B29</f>
        <v>60</v>
      </c>
    </row>
    <row r="30" spans="1:6" ht="15.6" x14ac:dyDescent="0.3">
      <c r="A30" t="s">
        <v>99</v>
      </c>
      <c r="B30" s="5">
        <v>0</v>
      </c>
      <c r="C30" s="25" t="s">
        <v>112</v>
      </c>
      <c r="E30" s="28">
        <v>60</v>
      </c>
      <c r="F30">
        <f>E30+B30</f>
        <v>60</v>
      </c>
    </row>
    <row r="31" spans="1:6" ht="15.6" x14ac:dyDescent="0.3">
      <c r="A31" t="s">
        <v>36</v>
      </c>
      <c r="B31" s="5">
        <v>0</v>
      </c>
      <c r="C31" s="25" t="s">
        <v>112</v>
      </c>
      <c r="E31" s="5">
        <v>60</v>
      </c>
      <c r="F31">
        <f>E31+B31</f>
        <v>60</v>
      </c>
    </row>
    <row r="32" spans="1:6" x14ac:dyDescent="0.3">
      <c r="B32" s="5"/>
    </row>
    <row r="33" spans="1:2" x14ac:dyDescent="0.3">
      <c r="A33" s="29"/>
      <c r="B33" s="5"/>
    </row>
    <row r="34" spans="1:2" x14ac:dyDescent="0.3">
      <c r="B34" s="14"/>
    </row>
    <row r="35" spans="1:2" ht="18" x14ac:dyDescent="0.35">
      <c r="A35" s="13"/>
    </row>
    <row r="37" spans="1:2" x14ac:dyDescent="0.3">
      <c r="A37" s="29"/>
    </row>
    <row r="38" spans="1:2" x14ac:dyDescent="0.3">
      <c r="A38" s="29"/>
    </row>
    <row r="44" spans="1:2" ht="18" x14ac:dyDescent="0.35">
      <c r="A44" s="20"/>
    </row>
    <row r="55" spans="1:1" x14ac:dyDescent="0.3">
      <c r="A55" s="29"/>
    </row>
  </sheetData>
  <sortState xmlns:xlrd2="http://schemas.microsoft.com/office/spreadsheetml/2017/richdata2" ref="A5:F10">
    <sortCondition descending="1" ref="F5:F10"/>
  </sortState>
  <pageMargins left="0.7" right="0.7" top="0.75" bottom="0.75" header="0.3" footer="0.3"/>
  <pageSetup scale="9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0CBF-81A9-4E68-8470-BD5F71CA48D2}">
  <dimension ref="A1:F31"/>
  <sheetViews>
    <sheetView zoomScale="80" zoomScaleNormal="80" workbookViewId="0">
      <selection activeCell="A30" sqref="A30"/>
    </sheetView>
  </sheetViews>
  <sheetFormatPr defaultRowHeight="14.4" x14ac:dyDescent="0.3"/>
  <cols>
    <col min="1" max="1" width="26.44140625" customWidth="1"/>
    <col min="2" max="2" width="7.109375" customWidth="1"/>
    <col min="3" max="3" width="11.44140625" style="5" customWidth="1"/>
    <col min="4" max="4" width="8.44140625" customWidth="1"/>
    <col min="5" max="5" width="5.44140625" style="5" customWidth="1"/>
    <col min="6" max="6" width="8.109375" style="5" customWidth="1"/>
  </cols>
  <sheetData>
    <row r="1" spans="1:6" ht="21" x14ac:dyDescent="0.4">
      <c r="A1" s="40" t="s">
        <v>48</v>
      </c>
      <c r="B1" s="41" t="s">
        <v>116</v>
      </c>
    </row>
    <row r="2" spans="1:6" ht="54" x14ac:dyDescent="0.35">
      <c r="B2" s="45" t="s">
        <v>35</v>
      </c>
      <c r="C2" s="45" t="s">
        <v>117</v>
      </c>
      <c r="D2" s="45" t="s">
        <v>49</v>
      </c>
      <c r="E2" s="46"/>
      <c r="F2" s="47" t="s">
        <v>9</v>
      </c>
    </row>
    <row r="3" spans="1:6" ht="18" x14ac:dyDescent="0.35">
      <c r="A3" s="48" t="s">
        <v>31</v>
      </c>
      <c r="B3" s="45"/>
      <c r="C3" s="45"/>
      <c r="D3" s="45"/>
      <c r="E3" s="46"/>
      <c r="F3" s="47"/>
    </row>
    <row r="4" spans="1:6" ht="36" x14ac:dyDescent="0.35">
      <c r="A4" s="16" t="s">
        <v>1</v>
      </c>
      <c r="B4" s="32"/>
      <c r="C4" s="27"/>
      <c r="D4" s="32"/>
      <c r="E4" s="27"/>
      <c r="F4" s="27"/>
    </row>
    <row r="5" spans="1:6" ht="18" x14ac:dyDescent="0.35">
      <c r="A5" s="39" t="s">
        <v>17</v>
      </c>
      <c r="B5" s="42">
        <v>10</v>
      </c>
      <c r="C5" s="42">
        <v>10</v>
      </c>
      <c r="D5" s="42">
        <v>80</v>
      </c>
      <c r="E5" s="42"/>
      <c r="F5" s="42">
        <f>SUM(B5+C5+D5)</f>
        <v>100</v>
      </c>
    </row>
    <row r="6" spans="1:6" ht="18" x14ac:dyDescent="0.35">
      <c r="A6" s="39" t="s">
        <v>14</v>
      </c>
      <c r="B6" s="42">
        <v>10</v>
      </c>
      <c r="C6" s="42"/>
      <c r="D6" s="42">
        <v>80</v>
      </c>
      <c r="E6" s="42"/>
      <c r="F6" s="42">
        <f>SUM(B6+C6+D6)</f>
        <v>90</v>
      </c>
    </row>
    <row r="7" spans="1:6" ht="18" x14ac:dyDescent="0.35">
      <c r="A7" s="39" t="s">
        <v>11</v>
      </c>
      <c r="B7" s="42">
        <v>10</v>
      </c>
      <c r="C7" s="42"/>
      <c r="D7" s="42">
        <v>75</v>
      </c>
      <c r="E7" s="42"/>
      <c r="F7" s="42">
        <f>SUM(B7+C7+D7)</f>
        <v>85</v>
      </c>
    </row>
    <row r="8" spans="1:6" ht="18" x14ac:dyDescent="0.35">
      <c r="A8" s="39" t="s">
        <v>118</v>
      </c>
      <c r="B8" s="42"/>
      <c r="C8" s="42"/>
      <c r="D8" s="42">
        <v>85</v>
      </c>
      <c r="E8" s="42"/>
      <c r="F8" s="42">
        <f>SUM(B8+C8+D8)</f>
        <v>85</v>
      </c>
    </row>
    <row r="9" spans="1:6" ht="18" x14ac:dyDescent="0.35">
      <c r="A9" s="39" t="s">
        <v>13</v>
      </c>
      <c r="B9" s="42">
        <v>10</v>
      </c>
      <c r="C9" s="42"/>
      <c r="D9" s="42">
        <v>75</v>
      </c>
      <c r="E9" s="42"/>
      <c r="F9" s="42">
        <f>SUM(B9+C9+D9)</f>
        <v>85</v>
      </c>
    </row>
    <row r="10" spans="1:6" ht="18" x14ac:dyDescent="0.35">
      <c r="A10" s="8" t="s">
        <v>15</v>
      </c>
      <c r="B10" s="42"/>
      <c r="C10" s="42"/>
      <c r="D10" s="42"/>
      <c r="E10" s="42"/>
      <c r="F10" s="42"/>
    </row>
    <row r="11" spans="1:6" ht="18" x14ac:dyDescent="0.35">
      <c r="A11" s="39" t="s">
        <v>82</v>
      </c>
      <c r="B11" s="42">
        <v>10</v>
      </c>
      <c r="C11" s="42">
        <v>10</v>
      </c>
      <c r="D11" s="42">
        <v>85</v>
      </c>
      <c r="E11" s="42"/>
      <c r="F11" s="42">
        <f>SUM(B11+C11+D11)</f>
        <v>105</v>
      </c>
    </row>
    <row r="12" spans="1:6" ht="18" x14ac:dyDescent="0.35">
      <c r="A12" s="39" t="s">
        <v>19</v>
      </c>
      <c r="B12" s="42">
        <v>10</v>
      </c>
      <c r="C12" s="42"/>
      <c r="D12" s="42">
        <v>75</v>
      </c>
      <c r="E12" s="42"/>
      <c r="F12" s="42">
        <f>SUM(B12+C12+D12)</f>
        <v>85</v>
      </c>
    </row>
    <row r="13" spans="1:6" ht="18" x14ac:dyDescent="0.35">
      <c r="A13" s="39" t="s">
        <v>121</v>
      </c>
      <c r="B13" s="42">
        <v>10</v>
      </c>
      <c r="C13" s="42"/>
      <c r="D13" s="42">
        <v>70</v>
      </c>
      <c r="E13" s="42"/>
      <c r="F13" s="42">
        <f>SUM(B13+C13+D13)</f>
        <v>80</v>
      </c>
    </row>
    <row r="14" spans="1:6" ht="18" x14ac:dyDescent="0.35">
      <c r="A14" s="39" t="s">
        <v>16</v>
      </c>
      <c r="B14" s="42">
        <v>10</v>
      </c>
      <c r="C14" s="42"/>
      <c r="D14" s="42">
        <v>70</v>
      </c>
      <c r="E14" s="42"/>
      <c r="F14" s="42">
        <f>SUM(B14+C14+D14)</f>
        <v>80</v>
      </c>
    </row>
    <row r="15" spans="1:6" ht="18" x14ac:dyDescent="0.35">
      <c r="A15" s="39" t="s">
        <v>20</v>
      </c>
      <c r="B15" s="42">
        <v>10</v>
      </c>
      <c r="C15" s="42">
        <v>10</v>
      </c>
      <c r="D15" s="42">
        <v>65</v>
      </c>
      <c r="E15" s="42"/>
      <c r="F15" s="42">
        <f>SUM(B15+C15+D15)</f>
        <v>85</v>
      </c>
    </row>
    <row r="16" spans="1:6" ht="18" x14ac:dyDescent="0.35">
      <c r="A16" s="20" t="s">
        <v>38</v>
      </c>
      <c r="B16" s="42"/>
      <c r="C16" s="42"/>
      <c r="D16" s="42"/>
      <c r="E16" s="42"/>
      <c r="F16" s="42"/>
    </row>
    <row r="17" spans="1:6" ht="36" x14ac:dyDescent="0.35">
      <c r="A17" s="16" t="s">
        <v>1</v>
      </c>
      <c r="B17" s="42"/>
      <c r="C17" s="42"/>
      <c r="D17" s="42"/>
      <c r="E17" s="42"/>
      <c r="F17" s="42"/>
    </row>
    <row r="18" spans="1:6" ht="18" x14ac:dyDescent="0.35">
      <c r="A18" s="39" t="s">
        <v>124</v>
      </c>
      <c r="B18" s="42">
        <v>10</v>
      </c>
      <c r="C18" s="42"/>
      <c r="D18" s="42">
        <v>100</v>
      </c>
      <c r="E18" s="42"/>
      <c r="F18" s="42">
        <f>SUM(B18+D18)</f>
        <v>110</v>
      </c>
    </row>
    <row r="19" spans="1:6" ht="18" x14ac:dyDescent="0.35">
      <c r="A19" s="39" t="s">
        <v>56</v>
      </c>
      <c r="B19" s="42">
        <v>10</v>
      </c>
      <c r="C19" s="42">
        <v>10</v>
      </c>
      <c r="D19" s="42">
        <v>80</v>
      </c>
      <c r="E19" s="42"/>
      <c r="F19" s="42">
        <f>SUM(B19+C19+D19)</f>
        <v>100</v>
      </c>
    </row>
    <row r="20" spans="1:6" ht="18" x14ac:dyDescent="0.35">
      <c r="A20" s="39" t="s">
        <v>119</v>
      </c>
      <c r="B20" s="42"/>
      <c r="C20" s="42"/>
      <c r="D20" s="42">
        <v>80</v>
      </c>
      <c r="E20" s="42"/>
      <c r="F20" s="42">
        <f>SUM(B20+C20+D20)</f>
        <v>80</v>
      </c>
    </row>
    <row r="21" spans="1:6" ht="18" x14ac:dyDescent="0.35">
      <c r="A21" s="39" t="s">
        <v>122</v>
      </c>
      <c r="B21" s="42">
        <v>10</v>
      </c>
      <c r="C21" s="42"/>
      <c r="D21" s="42">
        <v>70</v>
      </c>
      <c r="E21" s="42"/>
      <c r="F21" s="42">
        <f>SUM(B21+C21+D21)</f>
        <v>80</v>
      </c>
    </row>
    <row r="22" spans="1:6" ht="18" x14ac:dyDescent="0.35">
      <c r="A22" s="39" t="s">
        <v>24</v>
      </c>
      <c r="B22" s="42"/>
      <c r="C22" s="42"/>
      <c r="D22" s="42">
        <v>70</v>
      </c>
      <c r="E22" s="42"/>
      <c r="F22" s="42">
        <f>SUM(B22+C22+D22)</f>
        <v>70</v>
      </c>
    </row>
    <row r="23" spans="1:6" ht="18" x14ac:dyDescent="0.35">
      <c r="A23" s="39" t="s">
        <v>93</v>
      </c>
      <c r="B23" s="42">
        <v>10</v>
      </c>
      <c r="C23" s="42"/>
      <c r="D23" s="42">
        <v>60</v>
      </c>
      <c r="E23" s="42"/>
      <c r="F23" s="42">
        <f>SUM(B23+C23+D23)</f>
        <v>70</v>
      </c>
    </row>
    <row r="24" spans="1:6" ht="18" x14ac:dyDescent="0.35">
      <c r="A24" s="8" t="s">
        <v>15</v>
      </c>
      <c r="B24" s="42"/>
      <c r="C24" s="42"/>
      <c r="D24" s="42"/>
      <c r="E24" s="42"/>
      <c r="F24" s="42"/>
    </row>
    <row r="25" spans="1:6" ht="18" x14ac:dyDescent="0.35">
      <c r="A25" s="39" t="s">
        <v>29</v>
      </c>
      <c r="B25" s="42">
        <v>10</v>
      </c>
      <c r="C25" s="42"/>
      <c r="D25" s="42">
        <v>100</v>
      </c>
      <c r="E25" s="42"/>
      <c r="F25" s="42">
        <f t="shared" ref="F25:F31" si="0">SUM(B25+C25+D25)</f>
        <v>110</v>
      </c>
    </row>
    <row r="26" spans="1:6" ht="18" x14ac:dyDescent="0.35">
      <c r="A26" s="39" t="s">
        <v>41</v>
      </c>
      <c r="B26" s="44"/>
      <c r="C26" s="44"/>
      <c r="D26" s="44">
        <v>90</v>
      </c>
      <c r="E26" s="44"/>
      <c r="F26" s="42">
        <f t="shared" si="0"/>
        <v>90</v>
      </c>
    </row>
    <row r="27" spans="1:6" ht="18" x14ac:dyDescent="0.35">
      <c r="A27" s="39" t="s">
        <v>123</v>
      </c>
      <c r="B27" s="43">
        <v>10</v>
      </c>
      <c r="C27" s="42"/>
      <c r="D27" s="42">
        <v>80</v>
      </c>
      <c r="E27" s="42"/>
      <c r="F27" s="42">
        <f t="shared" si="0"/>
        <v>90</v>
      </c>
    </row>
    <row r="28" spans="1:6" ht="18" x14ac:dyDescent="0.35">
      <c r="A28" s="39" t="s">
        <v>25</v>
      </c>
      <c r="B28" s="42">
        <v>10</v>
      </c>
      <c r="C28" s="42"/>
      <c r="D28" s="42">
        <v>80</v>
      </c>
      <c r="E28" s="42"/>
      <c r="F28" s="42">
        <f t="shared" si="0"/>
        <v>90</v>
      </c>
    </row>
    <row r="29" spans="1:6" ht="18" x14ac:dyDescent="0.35">
      <c r="A29" s="39" t="s">
        <v>40</v>
      </c>
      <c r="B29" s="42">
        <v>10</v>
      </c>
      <c r="C29" s="42"/>
      <c r="D29" s="42">
        <v>80</v>
      </c>
      <c r="E29" s="42"/>
      <c r="F29" s="42">
        <f t="shared" si="0"/>
        <v>90</v>
      </c>
    </row>
    <row r="30" spans="1:6" ht="18" x14ac:dyDescent="0.35">
      <c r="A30" s="39" t="s">
        <v>47</v>
      </c>
      <c r="B30" s="42">
        <v>10</v>
      </c>
      <c r="C30" s="42"/>
      <c r="D30" s="42">
        <v>70</v>
      </c>
      <c r="E30" s="42"/>
      <c r="F30" s="42">
        <f t="shared" si="0"/>
        <v>80</v>
      </c>
    </row>
    <row r="31" spans="1:6" ht="18" x14ac:dyDescent="0.35">
      <c r="A31" s="39" t="s">
        <v>120</v>
      </c>
      <c r="B31" s="44">
        <v>10</v>
      </c>
      <c r="C31" s="44"/>
      <c r="D31" s="44">
        <v>60</v>
      </c>
      <c r="E31" s="44"/>
      <c r="F31" s="42">
        <f t="shared" si="0"/>
        <v>70</v>
      </c>
    </row>
  </sheetData>
  <sortState xmlns:xlrd2="http://schemas.microsoft.com/office/spreadsheetml/2017/richdata2" ref="A25:F31">
    <sortCondition descending="1" ref="F25:F3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18CD-C821-47C8-B781-9E673AC615FA}">
  <dimension ref="A2:J42"/>
  <sheetViews>
    <sheetView zoomScaleNormal="100" workbookViewId="0">
      <selection activeCell="I27" sqref="I27"/>
    </sheetView>
  </sheetViews>
  <sheetFormatPr defaultRowHeight="14.4" x14ac:dyDescent="0.3"/>
  <cols>
    <col min="1" max="1" width="24.5546875" customWidth="1"/>
    <col min="2" max="2" width="0" hidden="1" customWidth="1"/>
    <col min="3" max="3" width="8" hidden="1" customWidth="1"/>
    <col min="4" max="4" width="6.109375" customWidth="1"/>
    <col min="5" max="5" width="8.88671875" style="11"/>
    <col min="6" max="6" width="10.5546875" style="11" customWidth="1"/>
    <col min="11" max="11" width="11.109375" bestFit="1" customWidth="1"/>
    <col min="13" max="13" width="17" customWidth="1"/>
    <col min="14" max="14" width="12.5546875" bestFit="1" customWidth="1"/>
  </cols>
  <sheetData>
    <row r="2" spans="1:10" ht="18" x14ac:dyDescent="0.35">
      <c r="A2" s="13" t="s">
        <v>31</v>
      </c>
      <c r="J2" s="11"/>
    </row>
    <row r="3" spans="1:10" ht="28.8" x14ac:dyDescent="0.3">
      <c r="A3" s="14"/>
      <c r="B3" s="14" t="s">
        <v>3</v>
      </c>
      <c r="C3" s="14" t="s">
        <v>34</v>
      </c>
      <c r="D3" s="14" t="s">
        <v>35</v>
      </c>
      <c r="E3" s="15" t="s">
        <v>32</v>
      </c>
      <c r="F3" s="15"/>
      <c r="G3" s="14" t="s">
        <v>8</v>
      </c>
      <c r="H3" s="14" t="s">
        <v>9</v>
      </c>
    </row>
    <row r="4" spans="1:10" ht="36" x14ac:dyDescent="0.35">
      <c r="A4" s="16" t="s">
        <v>1</v>
      </c>
      <c r="B4" s="17">
        <v>50</v>
      </c>
      <c r="C4" t="s">
        <v>10</v>
      </c>
      <c r="D4" s="14"/>
      <c r="E4" s="15"/>
      <c r="F4" s="15"/>
      <c r="G4" s="14"/>
      <c r="H4" s="14"/>
    </row>
    <row r="5" spans="1:10" x14ac:dyDescent="0.3">
      <c r="A5" t="s">
        <v>143</v>
      </c>
      <c r="B5">
        <v>51</v>
      </c>
      <c r="C5" t="s">
        <v>10</v>
      </c>
      <c r="D5">
        <v>10</v>
      </c>
      <c r="E5" s="36">
        <v>1.3408564814814816E-2</v>
      </c>
      <c r="G5">
        <v>100</v>
      </c>
      <c r="H5">
        <f t="shared" ref="H5:H8" si="0">G5+D5</f>
        <v>110</v>
      </c>
    </row>
    <row r="6" spans="1:10" x14ac:dyDescent="0.3">
      <c r="A6" s="2" t="s">
        <v>144</v>
      </c>
      <c r="B6">
        <v>50</v>
      </c>
      <c r="C6" t="s">
        <v>10</v>
      </c>
      <c r="D6">
        <v>10</v>
      </c>
      <c r="E6" s="36">
        <v>1.7246527777777777E-2</v>
      </c>
      <c r="G6">
        <v>90</v>
      </c>
      <c r="H6">
        <f t="shared" si="0"/>
        <v>100</v>
      </c>
    </row>
    <row r="7" spans="1:10" x14ac:dyDescent="0.3">
      <c r="A7" t="s">
        <v>145</v>
      </c>
      <c r="D7">
        <v>10</v>
      </c>
      <c r="E7" s="36">
        <v>2.1439814814814814E-2</v>
      </c>
      <c r="G7">
        <v>80</v>
      </c>
      <c r="H7">
        <f t="shared" si="0"/>
        <v>90</v>
      </c>
    </row>
    <row r="8" spans="1:10" x14ac:dyDescent="0.3">
      <c r="B8">
        <v>50</v>
      </c>
      <c r="C8" t="s">
        <v>10</v>
      </c>
      <c r="E8" s="36">
        <v>1.9954861111111111E-2</v>
      </c>
      <c r="G8">
        <v>70</v>
      </c>
      <c r="H8">
        <f t="shared" si="0"/>
        <v>70</v>
      </c>
    </row>
    <row r="10" spans="1:10" ht="18" x14ac:dyDescent="0.35">
      <c r="A10" s="8" t="s">
        <v>15</v>
      </c>
    </row>
    <row r="11" spans="1:10" x14ac:dyDescent="0.3">
      <c r="A11" t="s">
        <v>140</v>
      </c>
      <c r="B11">
        <v>65</v>
      </c>
      <c r="C11" t="s">
        <v>10</v>
      </c>
      <c r="D11">
        <v>10</v>
      </c>
      <c r="E11" s="35">
        <v>2.227662037037037E-2</v>
      </c>
      <c r="G11">
        <v>100</v>
      </c>
      <c r="H11">
        <f t="shared" ref="H11:H15" si="1">G11+D11</f>
        <v>110</v>
      </c>
    </row>
    <row r="12" spans="1:10" x14ac:dyDescent="0.3">
      <c r="A12" t="s">
        <v>141</v>
      </c>
      <c r="B12">
        <v>63</v>
      </c>
      <c r="C12" t="s">
        <v>10</v>
      </c>
      <c r="D12">
        <v>10</v>
      </c>
      <c r="E12" s="35">
        <v>3.8589120370370371E-2</v>
      </c>
      <c r="G12">
        <v>90</v>
      </c>
      <c r="H12">
        <f t="shared" si="1"/>
        <v>100</v>
      </c>
    </row>
    <row r="13" spans="1:10" x14ac:dyDescent="0.3">
      <c r="A13" t="s">
        <v>142</v>
      </c>
      <c r="B13">
        <v>58</v>
      </c>
      <c r="C13" t="s">
        <v>10</v>
      </c>
      <c r="D13">
        <v>10</v>
      </c>
      <c r="E13" s="35">
        <v>3.859722222222222E-2</v>
      </c>
      <c r="G13">
        <v>80</v>
      </c>
      <c r="H13">
        <f t="shared" si="1"/>
        <v>90</v>
      </c>
    </row>
    <row r="14" spans="1:10" x14ac:dyDescent="0.3">
      <c r="A14" t="s">
        <v>19</v>
      </c>
      <c r="B14">
        <v>66</v>
      </c>
      <c r="C14" t="s">
        <v>10</v>
      </c>
      <c r="D14">
        <v>10</v>
      </c>
      <c r="E14" s="35">
        <v>2.8849537037037038E-2</v>
      </c>
      <c r="G14">
        <v>70</v>
      </c>
      <c r="H14">
        <f t="shared" si="1"/>
        <v>80</v>
      </c>
    </row>
    <row r="15" spans="1:10" x14ac:dyDescent="0.3">
      <c r="E15" s="35">
        <v>3.0126157407407411E-2</v>
      </c>
      <c r="G15">
        <v>60</v>
      </c>
      <c r="H15">
        <f t="shared" si="1"/>
        <v>60</v>
      </c>
    </row>
    <row r="16" spans="1:10" ht="18" x14ac:dyDescent="0.35">
      <c r="A16" s="20" t="s">
        <v>38</v>
      </c>
    </row>
    <row r="17" spans="1:8" ht="36" x14ac:dyDescent="0.35">
      <c r="A17" s="16" t="s">
        <v>1</v>
      </c>
    </row>
    <row r="18" spans="1:8" x14ac:dyDescent="0.3">
      <c r="A18" t="s">
        <v>133</v>
      </c>
      <c r="D18">
        <v>10</v>
      </c>
      <c r="E18" s="35">
        <v>1.2452546296296295E-2</v>
      </c>
      <c r="G18">
        <v>100</v>
      </c>
      <c r="H18">
        <f t="shared" ref="H18:H21" si="2">G18+D18</f>
        <v>110</v>
      </c>
    </row>
    <row r="19" spans="1:8" x14ac:dyDescent="0.3">
      <c r="A19" t="s">
        <v>132</v>
      </c>
      <c r="D19">
        <v>10</v>
      </c>
      <c r="E19" s="35">
        <v>1.3568287037037038E-2</v>
      </c>
      <c r="G19">
        <v>90</v>
      </c>
      <c r="H19">
        <f t="shared" si="2"/>
        <v>100</v>
      </c>
    </row>
    <row r="20" spans="1:8" x14ac:dyDescent="0.3">
      <c r="A20" t="s">
        <v>131</v>
      </c>
      <c r="D20">
        <v>0</v>
      </c>
      <c r="E20" s="35">
        <v>1.7479166666666667E-2</v>
      </c>
      <c r="F20"/>
      <c r="G20">
        <v>80</v>
      </c>
      <c r="H20">
        <f t="shared" si="2"/>
        <v>80</v>
      </c>
    </row>
    <row r="21" spans="1:8" x14ac:dyDescent="0.3">
      <c r="A21" t="s">
        <v>130</v>
      </c>
      <c r="D21">
        <v>10</v>
      </c>
      <c r="E21" s="35">
        <v>2.1842592592592594E-2</v>
      </c>
      <c r="G21">
        <v>70</v>
      </c>
      <c r="H21">
        <f t="shared" si="2"/>
        <v>80</v>
      </c>
    </row>
    <row r="23" spans="1:8" ht="18" x14ac:dyDescent="0.35">
      <c r="A23" s="8" t="s">
        <v>15</v>
      </c>
    </row>
    <row r="24" spans="1:8" x14ac:dyDescent="0.3">
      <c r="A24" t="s">
        <v>135</v>
      </c>
      <c r="D24">
        <v>0</v>
      </c>
      <c r="E24" s="35">
        <v>1.6750000000000001E-2</v>
      </c>
      <c r="G24">
        <v>100</v>
      </c>
      <c r="H24">
        <f t="shared" ref="H24:H32" si="3">G24+D24</f>
        <v>100</v>
      </c>
    </row>
    <row r="25" spans="1:8" x14ac:dyDescent="0.3">
      <c r="A25" t="s">
        <v>29</v>
      </c>
      <c r="D25">
        <v>10</v>
      </c>
      <c r="E25" s="35">
        <v>1.8474537037037036E-2</v>
      </c>
      <c r="G25">
        <v>90</v>
      </c>
      <c r="H25">
        <f t="shared" si="3"/>
        <v>100</v>
      </c>
    </row>
    <row r="26" spans="1:8" x14ac:dyDescent="0.3">
      <c r="A26" t="s">
        <v>134</v>
      </c>
      <c r="D26">
        <v>10</v>
      </c>
      <c r="E26" s="35">
        <v>2.1872685185185186E-2</v>
      </c>
      <c r="G26">
        <v>80</v>
      </c>
      <c r="H26">
        <f t="shared" si="3"/>
        <v>90</v>
      </c>
    </row>
    <row r="27" spans="1:8" x14ac:dyDescent="0.3">
      <c r="A27" t="s">
        <v>136</v>
      </c>
      <c r="D27">
        <v>10</v>
      </c>
      <c r="E27" s="35">
        <v>2.1887731481481484E-2</v>
      </c>
      <c r="G27">
        <v>70</v>
      </c>
      <c r="H27">
        <f t="shared" si="3"/>
        <v>80</v>
      </c>
    </row>
    <row r="28" spans="1:8" x14ac:dyDescent="0.3">
      <c r="A28" t="s">
        <v>146</v>
      </c>
      <c r="D28">
        <v>0</v>
      </c>
      <c r="E28" s="35">
        <v>2.5363425925925928E-2</v>
      </c>
      <c r="G28">
        <v>60</v>
      </c>
      <c r="H28">
        <f t="shared" si="3"/>
        <v>60</v>
      </c>
    </row>
    <row r="29" spans="1:8" x14ac:dyDescent="0.3">
      <c r="A29" t="s">
        <v>139</v>
      </c>
      <c r="B29" s="17"/>
      <c r="D29">
        <v>10</v>
      </c>
      <c r="E29" s="11">
        <v>4.2479166666666672E-2</v>
      </c>
      <c r="G29">
        <v>30</v>
      </c>
      <c r="H29">
        <f t="shared" si="3"/>
        <v>40</v>
      </c>
    </row>
    <row r="30" spans="1:8" x14ac:dyDescent="0.3">
      <c r="A30" t="s">
        <v>99</v>
      </c>
      <c r="B30">
        <v>60</v>
      </c>
      <c r="C30" t="s">
        <v>22</v>
      </c>
      <c r="D30">
        <v>10</v>
      </c>
      <c r="E30" s="11">
        <v>4.2495370370370371E-2</v>
      </c>
      <c r="G30">
        <v>10</v>
      </c>
      <c r="H30">
        <f t="shared" si="3"/>
        <v>20</v>
      </c>
    </row>
    <row r="31" spans="1:8" x14ac:dyDescent="0.3">
      <c r="A31" t="s">
        <v>138</v>
      </c>
      <c r="D31">
        <v>10</v>
      </c>
      <c r="E31" s="35">
        <v>4.2501157407407404E-2</v>
      </c>
      <c r="G31">
        <v>10</v>
      </c>
      <c r="H31">
        <f t="shared" si="3"/>
        <v>20</v>
      </c>
    </row>
    <row r="32" spans="1:8" x14ac:dyDescent="0.3">
      <c r="A32" t="s">
        <v>137</v>
      </c>
      <c r="D32">
        <v>10</v>
      </c>
      <c r="E32" s="35">
        <v>4.2501157407407404E-2</v>
      </c>
      <c r="G32">
        <v>10</v>
      </c>
      <c r="H32">
        <f t="shared" si="3"/>
        <v>20</v>
      </c>
    </row>
    <row r="33" spans="5:6" x14ac:dyDescent="0.3">
      <c r="E33"/>
    </row>
    <row r="34" spans="5:6" x14ac:dyDescent="0.3">
      <c r="E34"/>
    </row>
    <row r="35" spans="5:6" x14ac:dyDescent="0.3">
      <c r="E35"/>
      <c r="F35"/>
    </row>
    <row r="36" spans="5:6" x14ac:dyDescent="0.3">
      <c r="E36"/>
      <c r="F36"/>
    </row>
    <row r="37" spans="5:6" x14ac:dyDescent="0.3">
      <c r="E37"/>
      <c r="F37"/>
    </row>
    <row r="38" spans="5:6" x14ac:dyDescent="0.3">
      <c r="E38"/>
      <c r="F38"/>
    </row>
    <row r="39" spans="5:6" x14ac:dyDescent="0.3">
      <c r="F39"/>
    </row>
    <row r="40" spans="5:6" x14ac:dyDescent="0.3">
      <c r="F40"/>
    </row>
    <row r="41" spans="5:6" x14ac:dyDescent="0.3">
      <c r="F41"/>
    </row>
    <row r="42" spans="5:6" x14ac:dyDescent="0.3">
      <c r="F42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DE3B-914C-4F46-BA3E-3BC6B1378772}">
  <dimension ref="A1:AB32"/>
  <sheetViews>
    <sheetView topLeftCell="A3" workbookViewId="0">
      <selection activeCell="S4" sqref="S4:T27"/>
    </sheetView>
  </sheetViews>
  <sheetFormatPr defaultRowHeight="14.4" x14ac:dyDescent="0.3"/>
  <cols>
    <col min="1" max="1" width="17.77734375" customWidth="1"/>
    <col min="8" max="8" width="0" hidden="1" customWidth="1"/>
    <col min="19" max="19" width="29.77734375" customWidth="1"/>
  </cols>
  <sheetData>
    <row r="1" spans="1:28" x14ac:dyDescent="0.3">
      <c r="A1" s="64" t="s">
        <v>214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6"/>
    </row>
    <row r="2" spans="1:28" ht="57" customHeight="1" x14ac:dyDescent="0.3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x14ac:dyDescent="0.3">
      <c r="C3" s="5"/>
      <c r="D3" s="62"/>
      <c r="E3" s="62"/>
      <c r="F3" s="62"/>
      <c r="G3" s="62"/>
      <c r="I3" s="63" t="s">
        <v>8</v>
      </c>
      <c r="J3" s="63"/>
    </row>
    <row r="4" spans="1:28" ht="20.100000000000001" customHeight="1" x14ac:dyDescent="0.3">
      <c r="A4" s="2" t="s">
        <v>2</v>
      </c>
      <c r="B4" s="2"/>
      <c r="C4" s="2" t="s">
        <v>35</v>
      </c>
      <c r="D4" s="2" t="s">
        <v>209</v>
      </c>
      <c r="E4" s="28" t="s">
        <v>8</v>
      </c>
      <c r="F4" s="2" t="s">
        <v>210</v>
      </c>
      <c r="G4" s="28" t="s">
        <v>8</v>
      </c>
      <c r="H4" s="2"/>
      <c r="I4" s="28" t="s">
        <v>8</v>
      </c>
      <c r="J4" s="28" t="s">
        <v>210</v>
      </c>
      <c r="K4" s="28" t="s">
        <v>8</v>
      </c>
      <c r="L4" s="28" t="s">
        <v>210</v>
      </c>
      <c r="M4" s="28" t="s">
        <v>8</v>
      </c>
      <c r="N4" s="28" t="s">
        <v>210</v>
      </c>
      <c r="O4" s="28" t="s">
        <v>8</v>
      </c>
      <c r="P4" s="2" t="s">
        <v>54</v>
      </c>
      <c r="Q4" s="2"/>
      <c r="R4" s="2"/>
      <c r="S4" s="58" t="s">
        <v>211</v>
      </c>
      <c r="T4" s="58" t="s">
        <v>8</v>
      </c>
      <c r="V4" s="5"/>
      <c r="W4" s="59"/>
      <c r="X4" s="59" t="s">
        <v>212</v>
      </c>
      <c r="Y4" s="58"/>
      <c r="Z4" t="s">
        <v>213</v>
      </c>
    </row>
    <row r="5" spans="1:28" ht="15.6" x14ac:dyDescent="0.3">
      <c r="C5" s="5"/>
      <c r="I5" s="27"/>
      <c r="S5" s="49" t="s">
        <v>203</v>
      </c>
      <c r="T5" s="51">
        <v>5</v>
      </c>
    </row>
    <row r="6" spans="1:28" ht="18" x14ac:dyDescent="0.35">
      <c r="A6" s="8" t="s">
        <v>1</v>
      </c>
      <c r="I6" s="27"/>
      <c r="S6" s="49" t="s">
        <v>207</v>
      </c>
      <c r="T6" s="51">
        <v>2</v>
      </c>
    </row>
    <row r="7" spans="1:28" ht="20.100000000000001" customHeight="1" x14ac:dyDescent="0.3">
      <c r="A7" t="s">
        <v>175</v>
      </c>
      <c r="B7" t="s">
        <v>10</v>
      </c>
      <c r="C7">
        <v>10</v>
      </c>
      <c r="D7" t="s">
        <v>199</v>
      </c>
      <c r="E7" s="5">
        <v>6</v>
      </c>
      <c r="F7" t="s">
        <v>200</v>
      </c>
      <c r="G7" s="5">
        <v>4</v>
      </c>
      <c r="H7" t="s">
        <v>201</v>
      </c>
      <c r="I7" s="5">
        <v>4</v>
      </c>
      <c r="J7" s="5">
        <v>15</v>
      </c>
      <c r="K7" s="5">
        <v>6</v>
      </c>
      <c r="L7" s="5">
        <v>15</v>
      </c>
      <c r="M7" s="5">
        <v>6</v>
      </c>
      <c r="N7" s="5">
        <v>20</v>
      </c>
      <c r="O7" s="5">
        <v>4</v>
      </c>
      <c r="P7" s="5">
        <f t="shared" ref="P7:P13" si="0">SUM(E7,G7,I7,K7,M7,O7)+C7</f>
        <v>40</v>
      </c>
      <c r="Q7" t="s">
        <v>202</v>
      </c>
      <c r="S7" s="49" t="s">
        <v>218</v>
      </c>
      <c r="T7" s="51">
        <v>1</v>
      </c>
      <c r="V7" s="5"/>
      <c r="W7" s="49"/>
      <c r="X7" s="49" t="s">
        <v>204</v>
      </c>
      <c r="Y7" s="51">
        <v>45</v>
      </c>
      <c r="Z7" s="5">
        <v>6</v>
      </c>
    </row>
    <row r="8" spans="1:28" ht="20.100000000000001" customHeight="1" x14ac:dyDescent="0.3">
      <c r="A8" t="s">
        <v>14</v>
      </c>
      <c r="B8" t="s">
        <v>10</v>
      </c>
      <c r="C8">
        <v>10</v>
      </c>
      <c r="D8" t="s">
        <v>199</v>
      </c>
      <c r="E8" s="5">
        <v>6</v>
      </c>
      <c r="F8" t="s">
        <v>205</v>
      </c>
      <c r="G8" s="5">
        <v>6</v>
      </c>
      <c r="H8" t="s">
        <v>206</v>
      </c>
      <c r="I8" s="5">
        <v>4</v>
      </c>
      <c r="J8" s="5">
        <v>15</v>
      </c>
      <c r="K8" s="5">
        <v>6</v>
      </c>
      <c r="L8" s="5">
        <v>30</v>
      </c>
      <c r="M8" s="5">
        <v>4</v>
      </c>
      <c r="N8" s="5">
        <v>30</v>
      </c>
      <c r="O8" s="5">
        <v>4</v>
      </c>
      <c r="P8" s="5">
        <f t="shared" si="0"/>
        <v>40</v>
      </c>
      <c r="Q8" t="s">
        <v>202</v>
      </c>
      <c r="S8" s="49" t="s">
        <v>221</v>
      </c>
      <c r="T8" s="51">
        <v>6</v>
      </c>
      <c r="V8" s="5"/>
      <c r="W8" s="49"/>
      <c r="X8" s="49" t="s">
        <v>208</v>
      </c>
      <c r="Y8" s="51">
        <v>30</v>
      </c>
      <c r="Z8" s="5">
        <v>4</v>
      </c>
    </row>
    <row r="9" spans="1:28" ht="20.100000000000001" customHeight="1" x14ac:dyDescent="0.3">
      <c r="A9" t="s">
        <v>11</v>
      </c>
      <c r="B9" t="s">
        <v>10</v>
      </c>
      <c r="C9">
        <v>10</v>
      </c>
      <c r="D9" t="s">
        <v>206</v>
      </c>
      <c r="E9" s="5">
        <v>4</v>
      </c>
      <c r="F9" t="s">
        <v>216</v>
      </c>
      <c r="G9" s="5">
        <v>3</v>
      </c>
      <c r="H9" t="s">
        <v>220</v>
      </c>
      <c r="I9" s="5">
        <v>2</v>
      </c>
      <c r="J9" s="5">
        <v>10</v>
      </c>
      <c r="K9" s="5">
        <v>4</v>
      </c>
      <c r="L9" s="5">
        <v>30</v>
      </c>
      <c r="M9" s="5">
        <v>6</v>
      </c>
      <c r="N9" s="5">
        <v>15</v>
      </c>
      <c r="O9" s="5">
        <v>6</v>
      </c>
      <c r="P9" s="5">
        <f t="shared" si="0"/>
        <v>35</v>
      </c>
      <c r="Q9" t="s">
        <v>202</v>
      </c>
      <c r="S9" s="49" t="s">
        <v>223</v>
      </c>
      <c r="T9" s="51">
        <v>3</v>
      </c>
      <c r="V9" s="5"/>
      <c r="W9" s="49"/>
      <c r="Y9" s="5"/>
    </row>
    <row r="10" spans="1:28" ht="20.25" customHeight="1" x14ac:dyDescent="0.3">
      <c r="A10" t="s">
        <v>149</v>
      </c>
      <c r="B10" t="s">
        <v>10</v>
      </c>
      <c r="C10">
        <v>10</v>
      </c>
      <c r="D10" t="s">
        <v>225</v>
      </c>
      <c r="E10" s="5">
        <v>1</v>
      </c>
      <c r="F10" t="s">
        <v>226</v>
      </c>
      <c r="G10" s="5">
        <v>5</v>
      </c>
      <c r="H10" t="s">
        <v>226</v>
      </c>
      <c r="I10" s="5">
        <v>5</v>
      </c>
      <c r="J10" s="5">
        <v>10</v>
      </c>
      <c r="K10" s="5">
        <v>4</v>
      </c>
      <c r="L10" s="5">
        <v>30</v>
      </c>
      <c r="M10" s="5">
        <v>4</v>
      </c>
      <c r="N10" s="5">
        <v>30</v>
      </c>
      <c r="O10" s="5">
        <v>4</v>
      </c>
      <c r="P10" s="5">
        <f t="shared" si="0"/>
        <v>33</v>
      </c>
      <c r="Q10" t="s">
        <v>202</v>
      </c>
      <c r="S10" s="49" t="s">
        <v>227</v>
      </c>
      <c r="T10" s="51">
        <v>4</v>
      </c>
      <c r="V10" s="5"/>
      <c r="W10" s="49"/>
      <c r="X10" s="49" t="s">
        <v>228</v>
      </c>
      <c r="Y10" s="51">
        <v>10</v>
      </c>
      <c r="Z10" s="5">
        <v>4</v>
      </c>
    </row>
    <row r="11" spans="1:28" ht="19.5" customHeight="1" x14ac:dyDescent="0.3">
      <c r="A11" t="s">
        <v>55</v>
      </c>
      <c r="B11" t="s">
        <v>10</v>
      </c>
      <c r="C11">
        <v>10</v>
      </c>
      <c r="D11" t="s">
        <v>229</v>
      </c>
      <c r="E11" s="5">
        <v>2</v>
      </c>
      <c r="F11" t="s">
        <v>230</v>
      </c>
      <c r="G11" s="5">
        <v>1</v>
      </c>
      <c r="H11" t="s">
        <v>231</v>
      </c>
      <c r="I11" s="5">
        <v>3</v>
      </c>
      <c r="J11" s="5">
        <v>15</v>
      </c>
      <c r="K11" s="5">
        <v>6</v>
      </c>
      <c r="L11" s="5">
        <v>45</v>
      </c>
      <c r="M11" s="5">
        <v>6</v>
      </c>
      <c r="N11" s="5">
        <v>30</v>
      </c>
      <c r="O11" s="5">
        <v>4</v>
      </c>
      <c r="P11" s="5">
        <f t="shared" si="0"/>
        <v>32</v>
      </c>
      <c r="Q11" t="s">
        <v>202</v>
      </c>
      <c r="T11" s="5"/>
      <c r="V11" s="5"/>
      <c r="X11" s="49" t="s">
        <v>232</v>
      </c>
      <c r="Y11" s="51">
        <v>5</v>
      </c>
      <c r="Z11" s="5">
        <v>2</v>
      </c>
    </row>
    <row r="12" spans="1:28" ht="19.5" customHeight="1" x14ac:dyDescent="0.3">
      <c r="A12" t="s">
        <v>88</v>
      </c>
      <c r="B12" t="s">
        <v>10</v>
      </c>
      <c r="C12">
        <v>10</v>
      </c>
      <c r="D12" t="s">
        <v>229</v>
      </c>
      <c r="E12" s="5">
        <v>2</v>
      </c>
      <c r="F12" t="s">
        <v>233</v>
      </c>
      <c r="G12" s="5">
        <v>4</v>
      </c>
      <c r="H12" t="s">
        <v>234</v>
      </c>
      <c r="I12" s="5">
        <v>2</v>
      </c>
      <c r="J12" s="5">
        <v>15</v>
      </c>
      <c r="K12" s="5">
        <v>6</v>
      </c>
      <c r="L12" s="5">
        <v>10</v>
      </c>
      <c r="M12" s="5">
        <v>4</v>
      </c>
      <c r="N12" s="5">
        <v>10</v>
      </c>
      <c r="O12" s="5">
        <v>4</v>
      </c>
      <c r="P12" s="5">
        <f t="shared" si="0"/>
        <v>32</v>
      </c>
      <c r="Q12" t="s">
        <v>202</v>
      </c>
      <c r="S12" s="58" t="s">
        <v>235</v>
      </c>
      <c r="T12" s="58" t="s">
        <v>8</v>
      </c>
      <c r="V12" s="5"/>
      <c r="Y12" s="5"/>
    </row>
    <row r="13" spans="1:28" ht="19.5" customHeight="1" x14ac:dyDescent="0.3">
      <c r="A13" t="s">
        <v>89</v>
      </c>
      <c r="B13" t="s">
        <v>10</v>
      </c>
      <c r="C13">
        <v>10</v>
      </c>
      <c r="D13" t="s">
        <v>236</v>
      </c>
      <c r="E13" s="5">
        <v>2</v>
      </c>
      <c r="F13" t="s">
        <v>216</v>
      </c>
      <c r="G13" s="5">
        <v>3</v>
      </c>
      <c r="H13" t="s">
        <v>206</v>
      </c>
      <c r="I13" s="5">
        <v>4</v>
      </c>
      <c r="J13" s="5">
        <v>10</v>
      </c>
      <c r="K13" s="5">
        <v>4</v>
      </c>
      <c r="L13" s="5">
        <v>30</v>
      </c>
      <c r="M13" s="5">
        <v>4</v>
      </c>
      <c r="N13" s="5">
        <v>30</v>
      </c>
      <c r="O13" s="5">
        <v>4</v>
      </c>
      <c r="P13" s="5">
        <f t="shared" si="0"/>
        <v>31</v>
      </c>
      <c r="Q13" t="s">
        <v>202</v>
      </c>
      <c r="S13" s="49" t="s">
        <v>237</v>
      </c>
      <c r="T13" s="51">
        <v>4</v>
      </c>
      <c r="V13" s="5"/>
      <c r="Y13" s="5"/>
    </row>
    <row r="14" spans="1:28" ht="15.6" x14ac:dyDescent="0.3">
      <c r="C14" s="5"/>
      <c r="I14" s="27"/>
      <c r="S14" s="49" t="s">
        <v>271</v>
      </c>
      <c r="T14" s="51">
        <v>3</v>
      </c>
    </row>
    <row r="15" spans="1:28" ht="18" x14ac:dyDescent="0.35">
      <c r="A15" s="8" t="s">
        <v>15</v>
      </c>
      <c r="B15" s="31"/>
      <c r="C15" s="5"/>
      <c r="D15" s="5"/>
      <c r="E15" s="5"/>
      <c r="F15" s="5"/>
      <c r="G15" s="5"/>
      <c r="H15" s="5"/>
      <c r="I15" s="27"/>
      <c r="S15" s="49" t="s">
        <v>272</v>
      </c>
      <c r="T15" s="51">
        <v>5</v>
      </c>
    </row>
    <row r="16" spans="1:28" ht="20.100000000000001" customHeight="1" x14ac:dyDescent="0.3">
      <c r="A16" t="s">
        <v>16</v>
      </c>
      <c r="B16" t="s">
        <v>10</v>
      </c>
      <c r="C16">
        <v>10</v>
      </c>
      <c r="D16" t="s">
        <v>215</v>
      </c>
      <c r="E16" s="5">
        <v>5</v>
      </c>
      <c r="F16" t="s">
        <v>216</v>
      </c>
      <c r="G16" s="5">
        <v>3</v>
      </c>
      <c r="H16" t="s">
        <v>217</v>
      </c>
      <c r="I16" s="5">
        <v>4</v>
      </c>
      <c r="J16" s="5">
        <v>15</v>
      </c>
      <c r="K16" s="5">
        <v>6</v>
      </c>
      <c r="L16" s="5">
        <v>45</v>
      </c>
      <c r="M16" s="5">
        <v>6</v>
      </c>
      <c r="N16" s="5">
        <v>10</v>
      </c>
      <c r="O16" s="5">
        <v>4</v>
      </c>
      <c r="P16" s="5">
        <f t="shared" ref="P16:P17" si="1">SUM(E16,G16,I16,K16,M16,O16)+C16</f>
        <v>38</v>
      </c>
      <c r="Q16" t="s">
        <v>202</v>
      </c>
      <c r="S16" s="49" t="s">
        <v>240</v>
      </c>
      <c r="T16" s="51">
        <v>2</v>
      </c>
      <c r="V16" s="5"/>
      <c r="W16" s="49"/>
      <c r="X16" s="49" t="s">
        <v>219</v>
      </c>
      <c r="Y16" s="51">
        <v>15</v>
      </c>
      <c r="Z16" s="5">
        <v>2</v>
      </c>
    </row>
    <row r="17" spans="1:26" ht="20.100000000000001" customHeight="1" x14ac:dyDescent="0.3">
      <c r="A17" t="s">
        <v>37</v>
      </c>
      <c r="B17" t="s">
        <v>10</v>
      </c>
      <c r="C17">
        <v>10</v>
      </c>
      <c r="D17" t="s">
        <v>201</v>
      </c>
      <c r="E17" s="5">
        <v>4</v>
      </c>
      <c r="F17" t="s">
        <v>216</v>
      </c>
      <c r="G17" s="5">
        <v>3</v>
      </c>
      <c r="H17" t="s">
        <v>222</v>
      </c>
      <c r="I17" s="5">
        <v>3</v>
      </c>
      <c r="J17" s="5">
        <v>15</v>
      </c>
      <c r="K17" s="5">
        <v>6</v>
      </c>
      <c r="L17" s="5">
        <v>10</v>
      </c>
      <c r="M17" s="5">
        <v>4</v>
      </c>
      <c r="N17" s="5">
        <v>30</v>
      </c>
      <c r="O17" s="5">
        <v>4</v>
      </c>
      <c r="P17" s="5">
        <f t="shared" si="1"/>
        <v>34</v>
      </c>
      <c r="Q17" t="s">
        <v>202</v>
      </c>
      <c r="S17" s="49" t="s">
        <v>245</v>
      </c>
      <c r="T17" s="51">
        <v>6</v>
      </c>
      <c r="V17" s="5"/>
      <c r="W17" s="49"/>
      <c r="X17" s="49" t="s">
        <v>224</v>
      </c>
      <c r="Y17" s="51">
        <v>15</v>
      </c>
      <c r="Z17" s="5">
        <v>6</v>
      </c>
    </row>
    <row r="18" spans="1:26" ht="15.6" x14ac:dyDescent="0.3">
      <c r="A18" s="29"/>
      <c r="B18" s="5"/>
      <c r="C18" s="5"/>
      <c r="D18" s="5"/>
      <c r="E18" s="5"/>
      <c r="F18" s="5"/>
      <c r="G18" s="5"/>
      <c r="H18" s="5"/>
      <c r="I18" s="27"/>
      <c r="J18" s="32"/>
      <c r="S18" s="49" t="s">
        <v>249</v>
      </c>
      <c r="T18" s="51">
        <v>1</v>
      </c>
    </row>
    <row r="19" spans="1:26" ht="18" x14ac:dyDescent="0.35">
      <c r="A19" s="8" t="s">
        <v>1</v>
      </c>
      <c r="F19" s="5"/>
      <c r="G19" s="5"/>
      <c r="H19" s="5"/>
      <c r="I19" s="27"/>
      <c r="J19" s="32"/>
      <c r="T19" s="5"/>
    </row>
    <row r="20" spans="1:26" ht="19.5" customHeight="1" x14ac:dyDescent="0.3">
      <c r="A20" t="s">
        <v>21</v>
      </c>
      <c r="B20" t="s">
        <v>22</v>
      </c>
      <c r="C20">
        <v>10</v>
      </c>
      <c r="D20" t="s">
        <v>241</v>
      </c>
      <c r="E20" s="5">
        <v>4</v>
      </c>
      <c r="F20" t="s">
        <v>242</v>
      </c>
      <c r="G20" s="5">
        <v>3</v>
      </c>
      <c r="H20" t="s">
        <v>243</v>
      </c>
      <c r="I20" s="5">
        <v>6</v>
      </c>
      <c r="J20" s="5">
        <v>10</v>
      </c>
      <c r="K20" s="5">
        <v>4</v>
      </c>
      <c r="L20" s="5">
        <v>45</v>
      </c>
      <c r="M20" s="5">
        <v>6</v>
      </c>
      <c r="N20" s="5">
        <v>30</v>
      </c>
      <c r="O20" s="5">
        <v>4</v>
      </c>
      <c r="P20" s="5">
        <f t="shared" ref="P20:P21" si="2">SUM(E20,G20,I20,K20,M20,O20)+C20</f>
        <v>37</v>
      </c>
      <c r="Q20" t="s">
        <v>244</v>
      </c>
      <c r="S20" s="58" t="s">
        <v>254</v>
      </c>
      <c r="T20" s="58" t="s">
        <v>8</v>
      </c>
      <c r="V20" s="5"/>
      <c r="Y20" s="5"/>
    </row>
    <row r="21" spans="1:26" ht="20.100000000000001" customHeight="1" x14ac:dyDescent="0.3">
      <c r="A21" t="s">
        <v>93</v>
      </c>
      <c r="B21" t="s">
        <v>22</v>
      </c>
      <c r="C21">
        <v>10</v>
      </c>
      <c r="D21" t="s">
        <v>253</v>
      </c>
      <c r="E21" s="5">
        <v>5</v>
      </c>
      <c r="F21" t="s">
        <v>236</v>
      </c>
      <c r="G21" s="5">
        <v>2</v>
      </c>
      <c r="H21" t="s">
        <v>236</v>
      </c>
      <c r="I21" s="5">
        <v>2</v>
      </c>
      <c r="J21" s="5">
        <v>5</v>
      </c>
      <c r="K21" s="5">
        <v>2</v>
      </c>
      <c r="L21" s="5">
        <v>15</v>
      </c>
      <c r="M21" s="5">
        <v>6</v>
      </c>
      <c r="N21" s="5">
        <v>30</v>
      </c>
      <c r="O21" s="5">
        <v>4</v>
      </c>
      <c r="P21" s="5">
        <f t="shared" si="2"/>
        <v>31</v>
      </c>
      <c r="Q21" t="s">
        <v>202</v>
      </c>
      <c r="S21" s="49" t="s">
        <v>257</v>
      </c>
      <c r="T21" s="51">
        <v>6</v>
      </c>
      <c r="V21" s="5"/>
      <c r="Y21" s="5"/>
    </row>
    <row r="22" spans="1:26" ht="20.100000000000001" customHeight="1" x14ac:dyDescent="0.3">
      <c r="A22" t="s">
        <v>260</v>
      </c>
      <c r="B22" t="s">
        <v>22</v>
      </c>
      <c r="D22" t="s">
        <v>261</v>
      </c>
      <c r="E22" s="5">
        <v>5</v>
      </c>
      <c r="F22" t="s">
        <v>262</v>
      </c>
      <c r="G22" s="5">
        <v>6</v>
      </c>
      <c r="H22" t="s">
        <v>242</v>
      </c>
      <c r="I22" s="5">
        <v>3</v>
      </c>
      <c r="J22" s="5">
        <v>15</v>
      </c>
      <c r="K22" s="5">
        <v>6</v>
      </c>
      <c r="L22" s="5">
        <v>10</v>
      </c>
      <c r="M22" s="5">
        <v>4</v>
      </c>
      <c r="N22" s="5">
        <v>10</v>
      </c>
      <c r="O22" s="5">
        <v>4</v>
      </c>
      <c r="P22" s="5">
        <f>SUM(E22,G22,I22,K22,M22,O22)+C22</f>
        <v>28</v>
      </c>
      <c r="Q22" t="s">
        <v>202</v>
      </c>
      <c r="S22" s="49" t="s">
        <v>255</v>
      </c>
      <c r="T22" s="51">
        <v>2</v>
      </c>
      <c r="V22" s="5"/>
      <c r="Y22" s="5"/>
    </row>
    <row r="23" spans="1:26" ht="20.100000000000001" customHeight="1" x14ac:dyDescent="0.3">
      <c r="A23" t="s">
        <v>269</v>
      </c>
      <c r="B23" t="s">
        <v>22</v>
      </c>
      <c r="D23" t="s">
        <v>216</v>
      </c>
      <c r="E23" s="5">
        <v>3</v>
      </c>
      <c r="F23" t="s">
        <v>206</v>
      </c>
      <c r="G23" s="5">
        <v>4</v>
      </c>
      <c r="H23" t="s">
        <v>200</v>
      </c>
      <c r="I23" s="5">
        <v>4</v>
      </c>
      <c r="J23" s="5">
        <v>30</v>
      </c>
      <c r="K23" s="5"/>
      <c r="L23" s="5">
        <v>45</v>
      </c>
      <c r="M23" s="5">
        <v>6</v>
      </c>
      <c r="N23" s="5">
        <v>30</v>
      </c>
      <c r="O23" s="5">
        <v>4</v>
      </c>
      <c r="P23" s="5">
        <f>SUM(E23,G23,I23,K23,M23,O23)+C23</f>
        <v>21</v>
      </c>
      <c r="Q23" t="s">
        <v>202</v>
      </c>
      <c r="S23" s="49" t="s">
        <v>263</v>
      </c>
      <c r="T23" s="51">
        <v>5</v>
      </c>
      <c r="V23" s="5"/>
      <c r="Y23" s="5"/>
    </row>
    <row r="24" spans="1:26" ht="15.6" x14ac:dyDescent="0.3">
      <c r="C24" s="5"/>
      <c r="I24" s="27"/>
      <c r="S24" s="49" t="s">
        <v>266</v>
      </c>
      <c r="T24" s="51">
        <v>3</v>
      </c>
    </row>
    <row r="25" spans="1:26" ht="18" x14ac:dyDescent="0.35">
      <c r="A25" s="8" t="s">
        <v>15</v>
      </c>
      <c r="B25" s="31"/>
      <c r="C25" s="12"/>
      <c r="D25" s="5"/>
      <c r="E25" s="12"/>
      <c r="F25" s="12"/>
      <c r="G25" s="12"/>
      <c r="H25" s="5"/>
      <c r="I25" s="27"/>
      <c r="S25" s="49" t="s">
        <v>270</v>
      </c>
      <c r="T25" s="51">
        <v>4</v>
      </c>
    </row>
    <row r="26" spans="1:26" ht="19.5" customHeight="1" x14ac:dyDescent="0.3">
      <c r="A26" t="s">
        <v>36</v>
      </c>
      <c r="B26" t="s">
        <v>22</v>
      </c>
      <c r="C26">
        <v>10</v>
      </c>
      <c r="D26" t="s">
        <v>238</v>
      </c>
      <c r="E26" s="5">
        <v>5</v>
      </c>
      <c r="F26" t="s">
        <v>239</v>
      </c>
      <c r="G26" s="5">
        <v>2</v>
      </c>
      <c r="H26" t="s">
        <v>231</v>
      </c>
      <c r="I26" s="5">
        <v>3</v>
      </c>
      <c r="J26" s="5">
        <v>15</v>
      </c>
      <c r="K26" s="5">
        <v>6</v>
      </c>
      <c r="L26" s="5">
        <v>15</v>
      </c>
      <c r="M26" s="5">
        <v>6</v>
      </c>
      <c r="N26" s="5">
        <v>45</v>
      </c>
      <c r="O26" s="5">
        <v>6</v>
      </c>
      <c r="P26" s="5">
        <f t="shared" ref="P26:P28" si="3">SUM(E26,G26,I26,K26,M26,O26)+C26</f>
        <v>38</v>
      </c>
      <c r="Q26" t="s">
        <v>202</v>
      </c>
      <c r="S26" s="49" t="s">
        <v>268</v>
      </c>
      <c r="T26" s="51">
        <v>1</v>
      </c>
      <c r="V26" s="5"/>
      <c r="Y26" s="5"/>
    </row>
    <row r="27" spans="1:26" ht="19.5" customHeight="1" x14ac:dyDescent="0.3">
      <c r="A27" t="s">
        <v>53</v>
      </c>
      <c r="B27" t="s">
        <v>22</v>
      </c>
      <c r="C27">
        <v>10</v>
      </c>
      <c r="D27" t="s">
        <v>246</v>
      </c>
      <c r="E27" s="5">
        <v>4</v>
      </c>
      <c r="F27" t="s">
        <v>247</v>
      </c>
      <c r="G27" s="5">
        <v>3</v>
      </c>
      <c r="H27" t="s">
        <v>248</v>
      </c>
      <c r="I27" s="5">
        <v>2</v>
      </c>
      <c r="J27" s="5">
        <v>15</v>
      </c>
      <c r="K27" s="5">
        <v>6</v>
      </c>
      <c r="L27" s="5">
        <v>15</v>
      </c>
      <c r="M27" s="5">
        <v>6</v>
      </c>
      <c r="N27" s="5">
        <v>15</v>
      </c>
      <c r="O27" s="5">
        <v>6</v>
      </c>
      <c r="P27" s="5">
        <f t="shared" si="3"/>
        <v>37</v>
      </c>
      <c r="Q27" t="s">
        <v>202</v>
      </c>
      <c r="T27" s="5"/>
      <c r="V27" s="5"/>
      <c r="Y27" s="5"/>
    </row>
    <row r="28" spans="1:26" ht="19.5" customHeight="1" x14ac:dyDescent="0.35">
      <c r="A28" t="s">
        <v>29</v>
      </c>
      <c r="B28" t="s">
        <v>22</v>
      </c>
      <c r="C28">
        <v>10</v>
      </c>
      <c r="D28" t="s">
        <v>250</v>
      </c>
      <c r="E28" s="5">
        <v>5</v>
      </c>
      <c r="F28" t="s">
        <v>251</v>
      </c>
      <c r="G28" s="5">
        <v>4</v>
      </c>
      <c r="H28" t="s">
        <v>252</v>
      </c>
      <c r="I28" s="5">
        <v>3</v>
      </c>
      <c r="J28" s="5">
        <v>10</v>
      </c>
      <c r="K28" s="5">
        <v>4</v>
      </c>
      <c r="L28" s="5">
        <v>30</v>
      </c>
      <c r="M28" s="5">
        <v>4</v>
      </c>
      <c r="N28" s="5">
        <v>30</v>
      </c>
      <c r="O28" s="5">
        <v>4</v>
      </c>
      <c r="P28" s="5">
        <f t="shared" si="3"/>
        <v>34</v>
      </c>
      <c r="Q28" t="s">
        <v>202</v>
      </c>
      <c r="S28" s="55"/>
      <c r="T28" s="5"/>
      <c r="V28" s="5"/>
      <c r="Y28" s="5"/>
    </row>
    <row r="29" spans="1:26" x14ac:dyDescent="0.3">
      <c r="A29" t="s">
        <v>259</v>
      </c>
      <c r="B29" t="s">
        <v>22</v>
      </c>
      <c r="C29">
        <v>10</v>
      </c>
      <c r="D29" t="s">
        <v>234</v>
      </c>
      <c r="E29" s="5">
        <v>2</v>
      </c>
      <c r="F29" t="s">
        <v>258</v>
      </c>
      <c r="G29" s="5">
        <v>1</v>
      </c>
      <c r="H29" t="s">
        <v>200</v>
      </c>
      <c r="I29" s="5">
        <v>4</v>
      </c>
      <c r="J29" s="5">
        <v>10</v>
      </c>
      <c r="K29" s="5">
        <v>4</v>
      </c>
      <c r="L29" s="5">
        <v>15</v>
      </c>
      <c r="M29" s="5">
        <v>6</v>
      </c>
      <c r="N29" s="5">
        <v>30</v>
      </c>
      <c r="O29" s="5">
        <v>4</v>
      </c>
      <c r="P29" s="5">
        <f>SUM(E29,G29,I29,K29,M29,O29)+C29</f>
        <v>31</v>
      </c>
      <c r="Q29" t="s">
        <v>202</v>
      </c>
      <c r="T29" s="5"/>
      <c r="V29" s="5"/>
      <c r="Y29" s="5"/>
    </row>
    <row r="30" spans="1:26" ht="20.100000000000001" customHeight="1" x14ac:dyDescent="0.3">
      <c r="A30" t="s">
        <v>256</v>
      </c>
      <c r="B30" t="s">
        <v>22</v>
      </c>
      <c r="C30">
        <v>10</v>
      </c>
      <c r="D30" t="s">
        <v>236</v>
      </c>
      <c r="E30" s="5">
        <v>2</v>
      </c>
      <c r="F30" t="s">
        <v>234</v>
      </c>
      <c r="G30" s="5">
        <v>2</v>
      </c>
      <c r="H30" t="s">
        <v>242</v>
      </c>
      <c r="I30" s="5">
        <v>3</v>
      </c>
      <c r="J30" s="5">
        <v>15</v>
      </c>
      <c r="K30" s="5">
        <v>6</v>
      </c>
      <c r="L30" s="5">
        <v>30</v>
      </c>
      <c r="M30" s="5">
        <v>4</v>
      </c>
      <c r="N30" s="5">
        <v>30</v>
      </c>
      <c r="O30" s="5">
        <v>4</v>
      </c>
      <c r="P30" s="5">
        <f t="shared" ref="P30" si="4">SUM(E30,G30,I30,K30,M30,O30)+C30</f>
        <v>31</v>
      </c>
      <c r="Q30" t="s">
        <v>202</v>
      </c>
      <c r="T30" s="5"/>
      <c r="V30" s="5"/>
      <c r="Y30" s="5"/>
    </row>
    <row r="31" spans="1:26" ht="20.100000000000001" customHeight="1" x14ac:dyDescent="0.3">
      <c r="A31" t="s">
        <v>74</v>
      </c>
      <c r="B31" t="s">
        <v>22</v>
      </c>
      <c r="D31" t="s">
        <v>264</v>
      </c>
      <c r="E31" s="5">
        <v>3</v>
      </c>
      <c r="F31" t="s">
        <v>217</v>
      </c>
      <c r="G31" s="5">
        <v>4</v>
      </c>
      <c r="H31" t="s">
        <v>265</v>
      </c>
      <c r="I31" s="5">
        <v>4</v>
      </c>
      <c r="J31" s="5">
        <v>15</v>
      </c>
      <c r="K31" s="5">
        <v>6</v>
      </c>
      <c r="L31" s="5">
        <v>30</v>
      </c>
      <c r="M31" s="5">
        <v>4</v>
      </c>
      <c r="N31" s="5">
        <v>5</v>
      </c>
      <c r="O31" s="5">
        <v>2</v>
      </c>
      <c r="P31" s="5">
        <f>SUM(E31,G31,I31,K31,M31,O31)+C31</f>
        <v>23</v>
      </c>
      <c r="Q31" t="s">
        <v>202</v>
      </c>
      <c r="T31" s="5"/>
      <c r="V31" s="5"/>
      <c r="Y31" s="5"/>
    </row>
    <row r="32" spans="1:26" ht="20.100000000000001" customHeight="1" x14ac:dyDescent="0.3">
      <c r="A32" t="s">
        <v>47</v>
      </c>
      <c r="B32" t="s">
        <v>22</v>
      </c>
      <c r="C32">
        <v>10</v>
      </c>
      <c r="E32" s="5"/>
      <c r="G32" s="5"/>
      <c r="I32" s="5"/>
      <c r="J32" s="5"/>
      <c r="K32" s="5"/>
      <c r="L32" s="5"/>
      <c r="M32" s="5"/>
      <c r="N32" s="5"/>
      <c r="O32" s="5"/>
      <c r="P32" s="5">
        <f>10+C32</f>
        <v>20</v>
      </c>
      <c r="Q32" t="s">
        <v>267</v>
      </c>
      <c r="T32" s="5"/>
      <c r="V32" s="5"/>
      <c r="Y32" s="5"/>
    </row>
  </sheetData>
  <mergeCells count="3">
    <mergeCell ref="D3:G3"/>
    <mergeCell ref="I3:J3"/>
    <mergeCell ref="A1:A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622A-87BB-4418-BEC4-9991FD78DA3C}">
  <sheetPr>
    <pageSetUpPr fitToPage="1"/>
  </sheetPr>
  <dimension ref="A1:N81"/>
  <sheetViews>
    <sheetView workbookViewId="0">
      <pane ySplit="4" topLeftCell="A21" activePane="bottomLeft" state="frozen"/>
      <selection pane="bottomLeft" activeCell="D32" sqref="D32"/>
    </sheetView>
  </sheetViews>
  <sheetFormatPr defaultRowHeight="14.4" x14ac:dyDescent="0.3"/>
  <cols>
    <col min="1" max="1" width="28" customWidth="1"/>
    <col min="2" max="3" width="11.77734375" customWidth="1"/>
    <col min="4" max="4" width="16.44140625" bestFit="1" customWidth="1"/>
    <col min="5" max="5" width="12" bestFit="1" customWidth="1"/>
    <col min="8" max="8" width="9.5546875" bestFit="1" customWidth="1"/>
    <col min="9" max="9" width="11" bestFit="1" customWidth="1"/>
    <col min="10" max="11" width="10.6640625" bestFit="1" customWidth="1"/>
    <col min="12" max="13" width="9.5546875" bestFit="1" customWidth="1"/>
  </cols>
  <sheetData>
    <row r="1" spans="1:14" s="34" customFormat="1" ht="18" x14ac:dyDescent="0.35">
      <c r="A1" s="34" t="s">
        <v>196</v>
      </c>
      <c r="B1" s="55"/>
    </row>
    <row r="2" spans="1:14" s="49" customFormat="1" ht="15.6" x14ac:dyDescent="0.3">
      <c r="B2" s="23"/>
      <c r="H2" s="70" t="s">
        <v>195</v>
      </c>
      <c r="I2" s="70"/>
      <c r="J2" s="70"/>
      <c r="K2" s="70"/>
      <c r="L2" s="70"/>
      <c r="M2" s="70"/>
    </row>
    <row r="3" spans="1:14" s="49" customFormat="1" ht="15.6" x14ac:dyDescent="0.3">
      <c r="B3" s="23"/>
      <c r="D3" s="49" t="s">
        <v>2</v>
      </c>
      <c r="E3" s="49" t="s">
        <v>194</v>
      </c>
      <c r="F3" s="49" t="s">
        <v>8</v>
      </c>
      <c r="G3" s="49" t="s">
        <v>5</v>
      </c>
      <c r="H3" s="50">
        <v>45084</v>
      </c>
      <c r="I3" s="50">
        <v>45091</v>
      </c>
      <c r="J3" s="50">
        <v>45098</v>
      </c>
      <c r="K3" s="50">
        <v>45105</v>
      </c>
      <c r="L3" s="50">
        <v>45112</v>
      </c>
      <c r="M3" s="50">
        <v>45113</v>
      </c>
      <c r="N3" s="49" t="s">
        <v>54</v>
      </c>
    </row>
    <row r="4" spans="1:14" s="49" customFormat="1" ht="15.6" x14ac:dyDescent="0.3">
      <c r="A4" s="49" t="s">
        <v>193</v>
      </c>
      <c r="B4" s="49" t="s">
        <v>4</v>
      </c>
      <c r="C4" s="49" t="s">
        <v>3</v>
      </c>
      <c r="D4" s="49" t="s">
        <v>37</v>
      </c>
      <c r="E4" s="49" t="s">
        <v>148</v>
      </c>
      <c r="F4" s="49">
        <v>50</v>
      </c>
      <c r="G4" s="49">
        <v>5</v>
      </c>
      <c r="I4" s="49">
        <v>10</v>
      </c>
      <c r="K4" s="49">
        <v>10</v>
      </c>
      <c r="L4" s="49">
        <v>10</v>
      </c>
      <c r="M4" s="49">
        <v>10</v>
      </c>
      <c r="N4" s="49">
        <v>100</v>
      </c>
    </row>
    <row r="5" spans="1:14" s="49" customFormat="1" ht="15.6" x14ac:dyDescent="0.3">
      <c r="A5" s="53" t="s">
        <v>31</v>
      </c>
      <c r="B5" s="56"/>
      <c r="C5" s="53"/>
    </row>
    <row r="6" spans="1:14" ht="15.6" x14ac:dyDescent="0.3">
      <c r="A6" s="52" t="s">
        <v>1</v>
      </c>
    </row>
    <row r="7" spans="1:14" x14ac:dyDescent="0.3">
      <c r="B7" t="s">
        <v>10</v>
      </c>
      <c r="D7" t="s">
        <v>14</v>
      </c>
      <c r="E7" t="s">
        <v>148</v>
      </c>
      <c r="F7">
        <v>50</v>
      </c>
      <c r="G7">
        <v>0</v>
      </c>
      <c r="H7">
        <v>10</v>
      </c>
      <c r="J7">
        <v>10</v>
      </c>
      <c r="K7">
        <v>10</v>
      </c>
      <c r="L7">
        <v>10</v>
      </c>
      <c r="M7">
        <v>10</v>
      </c>
      <c r="N7">
        <f>SUM(F7:M7)</f>
        <v>100</v>
      </c>
    </row>
    <row r="8" spans="1:14" x14ac:dyDescent="0.3">
      <c r="B8" t="s">
        <v>10</v>
      </c>
      <c r="D8" t="s">
        <v>191</v>
      </c>
      <c r="E8" t="s">
        <v>148</v>
      </c>
      <c r="F8">
        <v>50</v>
      </c>
      <c r="N8">
        <f t="shared" ref="N8:N38" si="0">SUM(F8:M8)</f>
        <v>50</v>
      </c>
    </row>
    <row r="9" spans="1:14" x14ac:dyDescent="0.3">
      <c r="B9" t="s">
        <v>10</v>
      </c>
      <c r="D9" t="s">
        <v>59</v>
      </c>
      <c r="E9" t="s">
        <v>147</v>
      </c>
      <c r="F9">
        <v>50</v>
      </c>
      <c r="G9">
        <v>5</v>
      </c>
      <c r="I9">
        <v>10</v>
      </c>
      <c r="J9">
        <v>10</v>
      </c>
      <c r="K9">
        <v>10</v>
      </c>
      <c r="L9">
        <v>10</v>
      </c>
      <c r="N9">
        <f t="shared" si="0"/>
        <v>95</v>
      </c>
    </row>
    <row r="10" spans="1:14" x14ac:dyDescent="0.3">
      <c r="B10" t="s">
        <v>10</v>
      </c>
      <c r="D10" t="s">
        <v>96</v>
      </c>
      <c r="E10" t="s">
        <v>148</v>
      </c>
      <c r="F10">
        <v>50</v>
      </c>
      <c r="H10">
        <v>10</v>
      </c>
      <c r="K10">
        <v>10</v>
      </c>
      <c r="N10">
        <f t="shared" ref="N10:N15" si="1">SUM(F10:M10)</f>
        <v>70</v>
      </c>
    </row>
    <row r="11" spans="1:14" x14ac:dyDescent="0.3">
      <c r="B11" t="s">
        <v>10</v>
      </c>
      <c r="D11" t="s">
        <v>165</v>
      </c>
      <c r="E11" t="s">
        <v>148</v>
      </c>
      <c r="F11">
        <v>50</v>
      </c>
      <c r="H11">
        <v>10</v>
      </c>
      <c r="J11">
        <v>10</v>
      </c>
      <c r="N11">
        <f t="shared" si="1"/>
        <v>70</v>
      </c>
    </row>
    <row r="12" spans="1:14" x14ac:dyDescent="0.3">
      <c r="B12" t="s">
        <v>10</v>
      </c>
      <c r="D12" t="s">
        <v>13</v>
      </c>
      <c r="E12" t="s">
        <v>147</v>
      </c>
      <c r="F12">
        <v>50</v>
      </c>
      <c r="G12">
        <v>5</v>
      </c>
      <c r="I12">
        <v>10</v>
      </c>
      <c r="N12">
        <f t="shared" si="1"/>
        <v>65</v>
      </c>
    </row>
    <row r="13" spans="1:14" x14ac:dyDescent="0.3">
      <c r="B13" t="s">
        <v>10</v>
      </c>
      <c r="D13" t="s">
        <v>88</v>
      </c>
      <c r="F13">
        <v>50</v>
      </c>
      <c r="G13">
        <v>5</v>
      </c>
      <c r="H13">
        <v>10</v>
      </c>
      <c r="N13">
        <f t="shared" si="1"/>
        <v>65</v>
      </c>
    </row>
    <row r="14" spans="1:14" x14ac:dyDescent="0.3">
      <c r="B14" t="s">
        <v>10</v>
      </c>
      <c r="D14" t="s">
        <v>175</v>
      </c>
      <c r="E14" t="s">
        <v>147</v>
      </c>
      <c r="F14">
        <v>50</v>
      </c>
      <c r="G14">
        <v>0</v>
      </c>
      <c r="K14">
        <v>10</v>
      </c>
      <c r="N14">
        <f t="shared" si="1"/>
        <v>60</v>
      </c>
    </row>
    <row r="15" spans="1:14" x14ac:dyDescent="0.3">
      <c r="B15" t="s">
        <v>10</v>
      </c>
      <c r="D15" t="s">
        <v>150</v>
      </c>
      <c r="E15" t="s">
        <v>148</v>
      </c>
      <c r="F15">
        <v>50</v>
      </c>
      <c r="G15">
        <v>5</v>
      </c>
      <c r="N15">
        <f t="shared" si="1"/>
        <v>55</v>
      </c>
    </row>
    <row r="16" spans="1:14" x14ac:dyDescent="0.3">
      <c r="B16" t="s">
        <v>10</v>
      </c>
      <c r="D16" t="s">
        <v>188</v>
      </c>
      <c r="E16" t="s">
        <v>148</v>
      </c>
      <c r="F16">
        <v>50</v>
      </c>
      <c r="N16">
        <f t="shared" si="0"/>
        <v>50</v>
      </c>
    </row>
    <row r="17" spans="1:14" x14ac:dyDescent="0.3">
      <c r="B17" t="s">
        <v>10</v>
      </c>
      <c r="D17" t="s">
        <v>187</v>
      </c>
      <c r="E17" t="s">
        <v>148</v>
      </c>
      <c r="F17">
        <v>50</v>
      </c>
      <c r="N17">
        <f t="shared" si="0"/>
        <v>50</v>
      </c>
    </row>
    <row r="18" spans="1:14" x14ac:dyDescent="0.3">
      <c r="B18" t="s">
        <v>10</v>
      </c>
      <c r="D18" t="s">
        <v>171</v>
      </c>
      <c r="E18" t="s">
        <v>148</v>
      </c>
      <c r="F18">
        <v>50</v>
      </c>
      <c r="N18">
        <f t="shared" ref="N18:N27" si="2">SUM(F18:M18)</f>
        <v>50</v>
      </c>
    </row>
    <row r="19" spans="1:14" x14ac:dyDescent="0.3">
      <c r="B19" t="s">
        <v>10</v>
      </c>
      <c r="D19" t="s">
        <v>161</v>
      </c>
      <c r="E19" t="s">
        <v>148</v>
      </c>
      <c r="F19">
        <v>50</v>
      </c>
      <c r="N19">
        <f t="shared" si="2"/>
        <v>50</v>
      </c>
    </row>
    <row r="20" spans="1:14" x14ac:dyDescent="0.3">
      <c r="B20" t="s">
        <v>10</v>
      </c>
      <c r="D20" t="s">
        <v>158</v>
      </c>
      <c r="E20" t="s">
        <v>148</v>
      </c>
      <c r="F20">
        <v>50</v>
      </c>
      <c r="G20">
        <v>0</v>
      </c>
      <c r="N20">
        <f t="shared" si="2"/>
        <v>50</v>
      </c>
    </row>
    <row r="21" spans="1:14" x14ac:dyDescent="0.3">
      <c r="B21" t="s">
        <v>10</v>
      </c>
      <c r="D21" t="s">
        <v>50</v>
      </c>
      <c r="E21" t="s">
        <v>148</v>
      </c>
      <c r="F21">
        <v>50</v>
      </c>
      <c r="G21">
        <v>0</v>
      </c>
      <c r="N21">
        <f t="shared" si="2"/>
        <v>50</v>
      </c>
    </row>
    <row r="22" spans="1:14" x14ac:dyDescent="0.3">
      <c r="B22" t="s">
        <v>10</v>
      </c>
      <c r="D22" t="s">
        <v>173</v>
      </c>
      <c r="E22" t="s">
        <v>148</v>
      </c>
      <c r="F22">
        <v>50</v>
      </c>
      <c r="N22">
        <f t="shared" si="2"/>
        <v>50</v>
      </c>
    </row>
    <row r="23" spans="1:14" x14ac:dyDescent="0.3">
      <c r="B23" t="s">
        <v>10</v>
      </c>
      <c r="D23" t="s">
        <v>170</v>
      </c>
      <c r="E23" t="s">
        <v>148</v>
      </c>
      <c r="F23">
        <v>50</v>
      </c>
      <c r="N23">
        <f t="shared" si="2"/>
        <v>50</v>
      </c>
    </row>
    <row r="24" spans="1:14" x14ac:dyDescent="0.3">
      <c r="B24" t="s">
        <v>10</v>
      </c>
      <c r="D24" t="s">
        <v>157</v>
      </c>
      <c r="H24">
        <v>10</v>
      </c>
      <c r="J24">
        <v>10</v>
      </c>
      <c r="K24">
        <v>10</v>
      </c>
      <c r="N24">
        <f t="shared" si="2"/>
        <v>30</v>
      </c>
    </row>
    <row r="25" spans="1:14" x14ac:dyDescent="0.3">
      <c r="B25" t="s">
        <v>10</v>
      </c>
      <c r="D25" t="s">
        <v>181</v>
      </c>
      <c r="J25">
        <v>10</v>
      </c>
      <c r="N25">
        <f t="shared" si="2"/>
        <v>10</v>
      </c>
    </row>
    <row r="26" spans="1:14" x14ac:dyDescent="0.3">
      <c r="B26" t="s">
        <v>10</v>
      </c>
      <c r="D26" t="s">
        <v>166</v>
      </c>
      <c r="J26">
        <v>10</v>
      </c>
      <c r="N26">
        <f t="shared" si="2"/>
        <v>10</v>
      </c>
    </row>
    <row r="27" spans="1:14" x14ac:dyDescent="0.3">
      <c r="B27" t="s">
        <v>10</v>
      </c>
      <c r="D27" t="s">
        <v>182</v>
      </c>
      <c r="H27">
        <v>10</v>
      </c>
      <c r="N27">
        <f t="shared" si="2"/>
        <v>10</v>
      </c>
    </row>
    <row r="28" spans="1:14" ht="15.6" x14ac:dyDescent="0.3">
      <c r="A28" s="52" t="s">
        <v>15</v>
      </c>
      <c r="B28" s="23"/>
      <c r="C28" s="49"/>
    </row>
    <row r="29" spans="1:14" ht="15.6" x14ac:dyDescent="0.3">
      <c r="A29" s="49"/>
      <c r="B29" s="23"/>
      <c r="C29" s="49"/>
      <c r="D29" t="s">
        <v>37</v>
      </c>
      <c r="E29" t="s">
        <v>273</v>
      </c>
      <c r="F29">
        <v>100</v>
      </c>
      <c r="G29">
        <v>5</v>
      </c>
      <c r="N29">
        <v>105</v>
      </c>
    </row>
    <row r="30" spans="1:14" x14ac:dyDescent="0.3">
      <c r="B30" t="s">
        <v>10</v>
      </c>
      <c r="D30" t="s">
        <v>51</v>
      </c>
      <c r="E30" t="s">
        <v>147</v>
      </c>
      <c r="F30">
        <v>50</v>
      </c>
      <c r="G30">
        <v>5</v>
      </c>
      <c r="I30">
        <v>10</v>
      </c>
      <c r="J30">
        <v>10</v>
      </c>
      <c r="K30">
        <v>10</v>
      </c>
      <c r="L30">
        <v>10</v>
      </c>
      <c r="M30">
        <v>10</v>
      </c>
      <c r="N30">
        <f t="shared" ref="N30:N35" si="3">SUM(F30:M30)</f>
        <v>105</v>
      </c>
    </row>
    <row r="31" spans="1:14" x14ac:dyDescent="0.3">
      <c r="B31" t="s">
        <v>10</v>
      </c>
      <c r="D31" t="s">
        <v>67</v>
      </c>
      <c r="E31" t="s">
        <v>147</v>
      </c>
      <c r="F31">
        <v>50</v>
      </c>
      <c r="G31">
        <v>5</v>
      </c>
      <c r="H31">
        <v>10</v>
      </c>
      <c r="I31">
        <v>10</v>
      </c>
      <c r="J31">
        <v>10</v>
      </c>
      <c r="L31">
        <v>10</v>
      </c>
      <c r="N31">
        <f t="shared" si="3"/>
        <v>95</v>
      </c>
    </row>
    <row r="32" spans="1:14" x14ac:dyDescent="0.3">
      <c r="B32" t="s">
        <v>10</v>
      </c>
      <c r="D32" t="s">
        <v>17</v>
      </c>
      <c r="E32" t="s">
        <v>148</v>
      </c>
      <c r="F32">
        <v>50</v>
      </c>
      <c r="G32">
        <v>5</v>
      </c>
      <c r="J32">
        <v>10</v>
      </c>
      <c r="K32">
        <v>10</v>
      </c>
      <c r="L32">
        <v>10</v>
      </c>
      <c r="M32">
        <v>10</v>
      </c>
      <c r="N32">
        <f t="shared" si="3"/>
        <v>95</v>
      </c>
    </row>
    <row r="33" spans="1:14" x14ac:dyDescent="0.3">
      <c r="B33" t="s">
        <v>10</v>
      </c>
      <c r="D33" t="s">
        <v>16</v>
      </c>
      <c r="E33" t="s">
        <v>147</v>
      </c>
      <c r="F33">
        <v>50</v>
      </c>
      <c r="G33">
        <v>5</v>
      </c>
      <c r="K33">
        <v>10</v>
      </c>
      <c r="L33">
        <v>10</v>
      </c>
      <c r="M33">
        <v>10</v>
      </c>
      <c r="N33">
        <f t="shared" si="3"/>
        <v>85</v>
      </c>
    </row>
    <row r="34" spans="1:14" x14ac:dyDescent="0.3">
      <c r="B34" t="s">
        <v>10</v>
      </c>
      <c r="D34" t="s">
        <v>12</v>
      </c>
      <c r="E34" t="s">
        <v>148</v>
      </c>
      <c r="F34">
        <v>50</v>
      </c>
      <c r="G34">
        <v>0</v>
      </c>
      <c r="H34">
        <v>10</v>
      </c>
      <c r="L34">
        <v>10</v>
      </c>
      <c r="M34">
        <v>10</v>
      </c>
      <c r="N34">
        <f t="shared" si="3"/>
        <v>80</v>
      </c>
    </row>
    <row r="35" spans="1:14" x14ac:dyDescent="0.3">
      <c r="B35" t="s">
        <v>10</v>
      </c>
      <c r="D35" t="s">
        <v>186</v>
      </c>
      <c r="E35" t="s">
        <v>148</v>
      </c>
      <c r="F35">
        <v>50</v>
      </c>
      <c r="G35">
        <v>5</v>
      </c>
      <c r="J35">
        <v>10</v>
      </c>
      <c r="L35">
        <v>10</v>
      </c>
      <c r="N35">
        <f t="shared" si="3"/>
        <v>75</v>
      </c>
    </row>
    <row r="36" spans="1:14" x14ac:dyDescent="0.3">
      <c r="B36" t="s">
        <v>10</v>
      </c>
      <c r="D36" t="s">
        <v>180</v>
      </c>
      <c r="E36" t="s">
        <v>148</v>
      </c>
      <c r="F36">
        <v>50</v>
      </c>
      <c r="G36">
        <v>0</v>
      </c>
      <c r="N36">
        <f t="shared" si="0"/>
        <v>50</v>
      </c>
    </row>
    <row r="37" spans="1:14" x14ac:dyDescent="0.3">
      <c r="B37" t="s">
        <v>10</v>
      </c>
      <c r="D37" t="s">
        <v>177</v>
      </c>
      <c r="E37" t="s">
        <v>148</v>
      </c>
      <c r="F37">
        <v>50</v>
      </c>
      <c r="N37">
        <f t="shared" si="0"/>
        <v>50</v>
      </c>
    </row>
    <row r="38" spans="1:14" x14ac:dyDescent="0.3">
      <c r="B38" t="s">
        <v>10</v>
      </c>
      <c r="D38" t="s">
        <v>176</v>
      </c>
      <c r="E38" t="s">
        <v>148</v>
      </c>
      <c r="F38">
        <v>50</v>
      </c>
      <c r="N38">
        <f t="shared" si="0"/>
        <v>50</v>
      </c>
    </row>
    <row r="39" spans="1:14" x14ac:dyDescent="0.3">
      <c r="B39" t="s">
        <v>10</v>
      </c>
      <c r="D39" t="s">
        <v>167</v>
      </c>
      <c r="E39" t="s">
        <v>148</v>
      </c>
      <c r="F39">
        <v>50</v>
      </c>
      <c r="N39">
        <f t="shared" ref="N39:N45" si="4">SUM(F39:M39)</f>
        <v>50</v>
      </c>
    </row>
    <row r="40" spans="1:14" x14ac:dyDescent="0.3">
      <c r="B40" t="s">
        <v>10</v>
      </c>
      <c r="D40" t="s">
        <v>164</v>
      </c>
      <c r="E40" t="s">
        <v>148</v>
      </c>
      <c r="F40">
        <v>50</v>
      </c>
      <c r="N40">
        <f t="shared" si="4"/>
        <v>50</v>
      </c>
    </row>
    <row r="41" spans="1:14" x14ac:dyDescent="0.3">
      <c r="B41" t="s">
        <v>10</v>
      </c>
      <c r="D41" t="s">
        <v>163</v>
      </c>
      <c r="E41" t="s">
        <v>148</v>
      </c>
      <c r="F41">
        <v>50</v>
      </c>
      <c r="N41">
        <f t="shared" si="4"/>
        <v>50</v>
      </c>
    </row>
    <row r="42" spans="1:14" x14ac:dyDescent="0.3">
      <c r="B42" t="s">
        <v>10</v>
      </c>
      <c r="D42" t="s">
        <v>159</v>
      </c>
      <c r="E42" t="s">
        <v>148</v>
      </c>
      <c r="F42">
        <v>50</v>
      </c>
      <c r="N42">
        <f t="shared" si="4"/>
        <v>50</v>
      </c>
    </row>
    <row r="43" spans="1:14" x14ac:dyDescent="0.3">
      <c r="B43" t="s">
        <v>10</v>
      </c>
      <c r="D43" t="s">
        <v>156</v>
      </c>
      <c r="E43" t="s">
        <v>148</v>
      </c>
      <c r="F43">
        <v>50</v>
      </c>
      <c r="N43">
        <f t="shared" si="4"/>
        <v>50</v>
      </c>
    </row>
    <row r="44" spans="1:14" x14ac:dyDescent="0.3">
      <c r="B44" t="s">
        <v>10</v>
      </c>
      <c r="D44" t="s">
        <v>153</v>
      </c>
      <c r="E44" t="s">
        <v>148</v>
      </c>
      <c r="F44">
        <v>50</v>
      </c>
      <c r="N44">
        <f t="shared" si="4"/>
        <v>50</v>
      </c>
    </row>
    <row r="45" spans="1:14" x14ac:dyDescent="0.3">
      <c r="B45" t="s">
        <v>10</v>
      </c>
      <c r="D45" t="s">
        <v>151</v>
      </c>
      <c r="E45" t="s">
        <v>148</v>
      </c>
      <c r="F45">
        <v>50</v>
      </c>
      <c r="N45">
        <f t="shared" si="4"/>
        <v>50</v>
      </c>
    </row>
    <row r="46" spans="1:14" x14ac:dyDescent="0.3">
      <c r="B46" t="s">
        <v>10</v>
      </c>
      <c r="D46" t="s">
        <v>149</v>
      </c>
      <c r="E46" t="s">
        <v>148</v>
      </c>
      <c r="F46">
        <v>50</v>
      </c>
      <c r="N46">
        <f t="shared" ref="N46" si="5">SUM(F46:M46)</f>
        <v>50</v>
      </c>
    </row>
    <row r="47" spans="1:14" x14ac:dyDescent="0.3">
      <c r="A47" s="54" t="s">
        <v>197</v>
      </c>
      <c r="B47" s="57"/>
      <c r="C47" s="54"/>
    </row>
    <row r="48" spans="1:14" ht="15.6" x14ac:dyDescent="0.3">
      <c r="A48" s="52" t="s">
        <v>1</v>
      </c>
      <c r="B48" s="23" t="s">
        <v>83</v>
      </c>
      <c r="C48" s="49" t="s">
        <v>83</v>
      </c>
      <c r="D48" t="s">
        <v>83</v>
      </c>
      <c r="H48" t="s">
        <v>83</v>
      </c>
    </row>
    <row r="49" spans="2:14" x14ac:dyDescent="0.3">
      <c r="B49" t="s">
        <v>22</v>
      </c>
      <c r="D49" t="s">
        <v>56</v>
      </c>
      <c r="E49" t="s">
        <v>148</v>
      </c>
      <c r="F49">
        <v>50</v>
      </c>
      <c r="G49">
        <v>5</v>
      </c>
      <c r="H49">
        <v>10</v>
      </c>
      <c r="I49">
        <v>10</v>
      </c>
      <c r="J49">
        <v>10</v>
      </c>
      <c r="K49">
        <v>10</v>
      </c>
      <c r="L49">
        <v>10</v>
      </c>
      <c r="M49">
        <v>10</v>
      </c>
      <c r="N49">
        <f t="shared" ref="N49:N62" si="6">SUM(F49:M49)</f>
        <v>115</v>
      </c>
    </row>
    <row r="50" spans="2:14" x14ac:dyDescent="0.3">
      <c r="B50" t="s">
        <v>22</v>
      </c>
      <c r="D50" t="s">
        <v>21</v>
      </c>
      <c r="E50" t="s">
        <v>148</v>
      </c>
      <c r="F50">
        <v>50</v>
      </c>
      <c r="G50">
        <v>0</v>
      </c>
      <c r="H50">
        <v>10</v>
      </c>
      <c r="I50">
        <v>10</v>
      </c>
      <c r="J50">
        <v>10</v>
      </c>
      <c r="K50">
        <v>10</v>
      </c>
      <c r="L50">
        <v>10</v>
      </c>
      <c r="M50">
        <v>10</v>
      </c>
      <c r="N50">
        <f t="shared" si="6"/>
        <v>110</v>
      </c>
    </row>
    <row r="51" spans="2:14" x14ac:dyDescent="0.3">
      <c r="B51" t="s">
        <v>22</v>
      </c>
      <c r="D51" t="s">
        <v>39</v>
      </c>
      <c r="E51" t="s">
        <v>147</v>
      </c>
      <c r="F51">
        <v>50</v>
      </c>
      <c r="G51">
        <v>5</v>
      </c>
      <c r="H51">
        <v>10</v>
      </c>
      <c r="M51">
        <v>10</v>
      </c>
      <c r="N51">
        <f t="shared" si="6"/>
        <v>75</v>
      </c>
    </row>
    <row r="52" spans="2:14" x14ac:dyDescent="0.3">
      <c r="B52" t="s">
        <v>22</v>
      </c>
      <c r="D52" t="s">
        <v>152</v>
      </c>
      <c r="E52" t="s">
        <v>148</v>
      </c>
      <c r="F52">
        <v>50</v>
      </c>
      <c r="I52">
        <v>10</v>
      </c>
      <c r="J52">
        <v>10</v>
      </c>
      <c r="N52">
        <f t="shared" si="6"/>
        <v>70</v>
      </c>
    </row>
    <row r="53" spans="2:14" x14ac:dyDescent="0.3">
      <c r="B53" t="s">
        <v>22</v>
      </c>
      <c r="D53" t="s">
        <v>91</v>
      </c>
      <c r="E53" t="s">
        <v>147</v>
      </c>
      <c r="F53">
        <v>50</v>
      </c>
      <c r="G53">
        <v>5</v>
      </c>
      <c r="N53">
        <f t="shared" si="6"/>
        <v>55</v>
      </c>
    </row>
    <row r="54" spans="2:14" x14ac:dyDescent="0.3">
      <c r="B54" t="s">
        <v>22</v>
      </c>
      <c r="D54" t="s">
        <v>93</v>
      </c>
      <c r="E54" t="s">
        <v>147</v>
      </c>
      <c r="F54">
        <v>50</v>
      </c>
      <c r="G54">
        <v>5</v>
      </c>
      <c r="N54">
        <f t="shared" si="6"/>
        <v>55</v>
      </c>
    </row>
    <row r="55" spans="2:14" x14ac:dyDescent="0.3">
      <c r="B55" t="s">
        <v>22</v>
      </c>
      <c r="D55" t="s">
        <v>183</v>
      </c>
      <c r="E55" t="s">
        <v>148</v>
      </c>
      <c r="F55">
        <v>50</v>
      </c>
      <c r="N55">
        <f t="shared" si="6"/>
        <v>50</v>
      </c>
    </row>
    <row r="56" spans="2:14" x14ac:dyDescent="0.3">
      <c r="B56" t="s">
        <v>22</v>
      </c>
      <c r="D56" t="s">
        <v>172</v>
      </c>
      <c r="E56" t="s">
        <v>148</v>
      </c>
      <c r="F56">
        <v>50</v>
      </c>
      <c r="N56">
        <f t="shared" si="6"/>
        <v>50</v>
      </c>
    </row>
    <row r="57" spans="2:14" x14ac:dyDescent="0.3">
      <c r="B57" t="s">
        <v>22</v>
      </c>
      <c r="D57" t="s">
        <v>179</v>
      </c>
      <c r="E57" t="s">
        <v>148</v>
      </c>
      <c r="F57">
        <v>50</v>
      </c>
      <c r="G57">
        <v>0</v>
      </c>
      <c r="N57">
        <f t="shared" si="6"/>
        <v>50</v>
      </c>
    </row>
    <row r="58" spans="2:14" x14ac:dyDescent="0.3">
      <c r="B58" t="s">
        <v>22</v>
      </c>
      <c r="D58" t="s">
        <v>160</v>
      </c>
      <c r="E58" t="s">
        <v>148</v>
      </c>
      <c r="F58">
        <v>50</v>
      </c>
      <c r="G58">
        <v>0</v>
      </c>
      <c r="N58">
        <f t="shared" si="6"/>
        <v>50</v>
      </c>
    </row>
    <row r="59" spans="2:14" x14ac:dyDescent="0.3">
      <c r="B59" t="s">
        <v>22</v>
      </c>
      <c r="D59" t="s">
        <v>185</v>
      </c>
      <c r="E59" t="s">
        <v>148</v>
      </c>
      <c r="F59">
        <v>50</v>
      </c>
      <c r="G59">
        <v>0</v>
      </c>
      <c r="N59">
        <f t="shared" si="6"/>
        <v>50</v>
      </c>
    </row>
    <row r="60" spans="2:14" x14ac:dyDescent="0.3">
      <c r="B60" t="s">
        <v>22</v>
      </c>
      <c r="D60" t="s">
        <v>168</v>
      </c>
      <c r="E60" t="s">
        <v>148</v>
      </c>
      <c r="F60">
        <v>50</v>
      </c>
      <c r="N60">
        <f t="shared" si="6"/>
        <v>50</v>
      </c>
    </row>
    <row r="61" spans="2:14" x14ac:dyDescent="0.3">
      <c r="B61" t="s">
        <v>22</v>
      </c>
      <c r="D61" t="s">
        <v>24</v>
      </c>
      <c r="E61" t="s">
        <v>148</v>
      </c>
      <c r="F61">
        <v>50</v>
      </c>
      <c r="G61">
        <v>0</v>
      </c>
      <c r="N61">
        <f t="shared" si="6"/>
        <v>50</v>
      </c>
    </row>
    <row r="62" spans="2:14" x14ac:dyDescent="0.3">
      <c r="B62" t="s">
        <v>22</v>
      </c>
      <c r="D62" t="s">
        <v>189</v>
      </c>
      <c r="E62" t="s">
        <v>148</v>
      </c>
      <c r="F62">
        <v>50</v>
      </c>
      <c r="N62">
        <f t="shared" si="6"/>
        <v>50</v>
      </c>
    </row>
    <row r="63" spans="2:14" x14ac:dyDescent="0.3">
      <c r="B63" t="s">
        <v>22</v>
      </c>
      <c r="D63" t="s">
        <v>169</v>
      </c>
      <c r="E63" t="s">
        <v>148</v>
      </c>
      <c r="F63">
        <v>50</v>
      </c>
      <c r="N63">
        <f t="shared" ref="N63" si="7">SUM(F63:M63)</f>
        <v>50</v>
      </c>
    </row>
    <row r="64" spans="2:14" x14ac:dyDescent="0.3">
      <c r="B64" t="s">
        <v>22</v>
      </c>
      <c r="D64" t="s">
        <v>155</v>
      </c>
      <c r="E64" t="s">
        <v>148</v>
      </c>
      <c r="F64">
        <v>50</v>
      </c>
      <c r="N64">
        <f>SUM(F64:M64)</f>
        <v>50</v>
      </c>
    </row>
    <row r="65" spans="1:14" x14ac:dyDescent="0.3">
      <c r="B65" t="s">
        <v>22</v>
      </c>
      <c r="D65" t="s">
        <v>184</v>
      </c>
      <c r="I65">
        <v>10</v>
      </c>
      <c r="J65">
        <v>10</v>
      </c>
      <c r="N65">
        <f>SUM(F65:M65)</f>
        <v>20</v>
      </c>
    </row>
    <row r="66" spans="1:14" x14ac:dyDescent="0.3">
      <c r="B66" t="s">
        <v>22</v>
      </c>
      <c r="D66" t="s">
        <v>174</v>
      </c>
      <c r="H66">
        <v>10</v>
      </c>
      <c r="N66">
        <f>SUM(F66:M66)</f>
        <v>10</v>
      </c>
    </row>
    <row r="67" spans="1:14" ht="15.6" x14ac:dyDescent="0.3">
      <c r="A67" s="49"/>
      <c r="B67" s="23" t="s">
        <v>22</v>
      </c>
      <c r="C67" s="49"/>
      <c r="D67" t="s">
        <v>192</v>
      </c>
      <c r="H67">
        <v>10</v>
      </c>
      <c r="N67">
        <f>SUM(F67:M67)</f>
        <v>10</v>
      </c>
    </row>
    <row r="69" spans="1:14" ht="15.6" x14ac:dyDescent="0.3">
      <c r="A69" s="52" t="s">
        <v>15</v>
      </c>
      <c r="B69" s="23"/>
      <c r="C69" s="49"/>
    </row>
    <row r="71" spans="1:14" x14ac:dyDescent="0.3">
      <c r="B71" t="s">
        <v>22</v>
      </c>
      <c r="D71" t="s">
        <v>178</v>
      </c>
      <c r="E71" t="s">
        <v>148</v>
      </c>
      <c r="F71">
        <v>50</v>
      </c>
      <c r="G71">
        <v>5</v>
      </c>
      <c r="H71">
        <v>10</v>
      </c>
      <c r="I71">
        <v>10</v>
      </c>
      <c r="J71">
        <v>10</v>
      </c>
      <c r="K71">
        <v>10</v>
      </c>
      <c r="L71">
        <v>10</v>
      </c>
      <c r="M71">
        <v>10</v>
      </c>
      <c r="N71">
        <f t="shared" ref="N71:N81" si="8">SUM(F71:M71)</f>
        <v>115</v>
      </c>
    </row>
    <row r="72" spans="1:14" x14ac:dyDescent="0.3">
      <c r="B72" t="s">
        <v>22</v>
      </c>
      <c r="D72" t="s">
        <v>29</v>
      </c>
      <c r="E72" t="s">
        <v>148</v>
      </c>
      <c r="F72">
        <v>50</v>
      </c>
      <c r="G72">
        <v>5</v>
      </c>
      <c r="I72">
        <v>10</v>
      </c>
      <c r="J72">
        <v>10</v>
      </c>
      <c r="K72">
        <v>10</v>
      </c>
      <c r="L72">
        <v>10</v>
      </c>
      <c r="M72">
        <v>10</v>
      </c>
      <c r="N72">
        <f t="shared" si="8"/>
        <v>105</v>
      </c>
    </row>
    <row r="73" spans="1:14" x14ac:dyDescent="0.3">
      <c r="B73" t="s">
        <v>22</v>
      </c>
      <c r="D73" t="s">
        <v>57</v>
      </c>
      <c r="E73" t="s">
        <v>148</v>
      </c>
      <c r="F73">
        <v>50</v>
      </c>
      <c r="G73">
        <v>5</v>
      </c>
      <c r="H73">
        <v>10</v>
      </c>
      <c r="I73">
        <v>10</v>
      </c>
      <c r="K73">
        <v>10</v>
      </c>
      <c r="L73">
        <v>10</v>
      </c>
      <c r="M73">
        <v>10</v>
      </c>
      <c r="N73">
        <f t="shared" si="8"/>
        <v>105</v>
      </c>
    </row>
    <row r="74" spans="1:14" x14ac:dyDescent="0.3">
      <c r="B74" t="s">
        <v>22</v>
      </c>
      <c r="D74" t="s">
        <v>28</v>
      </c>
      <c r="E74" t="s">
        <v>147</v>
      </c>
      <c r="F74">
        <v>50</v>
      </c>
      <c r="G74">
        <v>5</v>
      </c>
      <c r="I74">
        <v>10</v>
      </c>
      <c r="J74">
        <v>10</v>
      </c>
      <c r="L74">
        <v>10</v>
      </c>
      <c r="M74">
        <v>10</v>
      </c>
      <c r="N74">
        <f t="shared" si="8"/>
        <v>95</v>
      </c>
    </row>
    <row r="75" spans="1:14" x14ac:dyDescent="0.3">
      <c r="B75" t="s">
        <v>22</v>
      </c>
      <c r="D75" t="s">
        <v>36</v>
      </c>
      <c r="E75" t="s">
        <v>147</v>
      </c>
      <c r="F75">
        <v>50</v>
      </c>
      <c r="G75">
        <v>5</v>
      </c>
      <c r="H75">
        <v>10</v>
      </c>
      <c r="I75">
        <v>10</v>
      </c>
      <c r="L75">
        <v>10</v>
      </c>
      <c r="M75">
        <v>10</v>
      </c>
      <c r="N75">
        <f t="shared" si="8"/>
        <v>95</v>
      </c>
    </row>
    <row r="76" spans="1:14" x14ac:dyDescent="0.3">
      <c r="B76" t="s">
        <v>22</v>
      </c>
      <c r="D76" t="s">
        <v>53</v>
      </c>
      <c r="E76" t="s">
        <v>147</v>
      </c>
      <c r="F76">
        <v>50</v>
      </c>
      <c r="G76">
        <v>5</v>
      </c>
      <c r="H76">
        <v>10</v>
      </c>
      <c r="I76">
        <v>10</v>
      </c>
      <c r="K76">
        <v>10</v>
      </c>
      <c r="M76">
        <v>10</v>
      </c>
      <c r="N76">
        <f t="shared" si="8"/>
        <v>95</v>
      </c>
    </row>
    <row r="77" spans="1:14" x14ac:dyDescent="0.3">
      <c r="B77" t="s">
        <v>22</v>
      </c>
      <c r="D77" t="s">
        <v>30</v>
      </c>
      <c r="H77">
        <v>10</v>
      </c>
      <c r="I77">
        <v>10</v>
      </c>
      <c r="J77">
        <v>10</v>
      </c>
      <c r="K77">
        <v>10</v>
      </c>
      <c r="L77">
        <v>10</v>
      </c>
      <c r="M77">
        <v>10</v>
      </c>
      <c r="N77">
        <f t="shared" si="8"/>
        <v>60</v>
      </c>
    </row>
    <row r="78" spans="1:14" x14ac:dyDescent="0.3">
      <c r="B78" t="s">
        <v>198</v>
      </c>
      <c r="D78" t="s">
        <v>99</v>
      </c>
      <c r="E78" t="s">
        <v>148</v>
      </c>
      <c r="F78">
        <v>50</v>
      </c>
      <c r="G78">
        <v>5</v>
      </c>
      <c r="N78">
        <f t="shared" si="8"/>
        <v>55</v>
      </c>
    </row>
    <row r="79" spans="1:14" x14ac:dyDescent="0.3">
      <c r="B79" t="s">
        <v>22</v>
      </c>
      <c r="D79" t="s">
        <v>190</v>
      </c>
      <c r="E79" t="s">
        <v>148</v>
      </c>
      <c r="F79">
        <v>50</v>
      </c>
      <c r="G79">
        <v>5</v>
      </c>
      <c r="N79">
        <f t="shared" si="8"/>
        <v>55</v>
      </c>
    </row>
    <row r="80" spans="1:14" x14ac:dyDescent="0.3">
      <c r="B80" t="s">
        <v>22</v>
      </c>
      <c r="D80" t="s">
        <v>162</v>
      </c>
      <c r="E80" t="s">
        <v>148</v>
      </c>
      <c r="F80">
        <v>50</v>
      </c>
      <c r="N80">
        <f t="shared" si="8"/>
        <v>50</v>
      </c>
    </row>
    <row r="81" spans="2:14" x14ac:dyDescent="0.3">
      <c r="B81" t="s">
        <v>22</v>
      </c>
      <c r="D81" t="s">
        <v>154</v>
      </c>
      <c r="E81" t="s">
        <v>148</v>
      </c>
      <c r="F81">
        <v>50</v>
      </c>
      <c r="N81">
        <f t="shared" si="8"/>
        <v>50</v>
      </c>
    </row>
  </sheetData>
  <mergeCells count="1">
    <mergeCell ref="H2:M2"/>
  </mergeCells>
  <printOptions gridLines="1"/>
  <pageMargins left="0.7" right="0.7" top="0.75" bottom="0.75" header="0.3" footer="0.3"/>
  <pageSetup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3583-78B6-4767-958A-98A4A9B67534}">
  <dimension ref="A1:J30"/>
  <sheetViews>
    <sheetView tabSelected="1" zoomScale="94" workbookViewId="0"/>
  </sheetViews>
  <sheetFormatPr defaultRowHeight="14.4" x14ac:dyDescent="0.3"/>
  <cols>
    <col min="1" max="1" width="29.5546875" bestFit="1" customWidth="1"/>
    <col min="5" max="5" width="9.5546875" bestFit="1" customWidth="1"/>
  </cols>
  <sheetData>
    <row r="1" spans="1:10" ht="15.6" x14ac:dyDescent="0.3">
      <c r="A1" s="49" t="s">
        <v>278</v>
      </c>
      <c r="B1" s="49" t="s">
        <v>277</v>
      </c>
    </row>
    <row r="3" spans="1:10" x14ac:dyDescent="0.3">
      <c r="A3" t="s">
        <v>2</v>
      </c>
      <c r="C3" s="5"/>
      <c r="E3" t="s">
        <v>35</v>
      </c>
      <c r="G3" t="s">
        <v>32</v>
      </c>
      <c r="I3" s="27" t="s">
        <v>52</v>
      </c>
      <c r="J3" t="s">
        <v>54</v>
      </c>
    </row>
    <row r="4" spans="1:10" x14ac:dyDescent="0.3">
      <c r="C4" s="5"/>
      <c r="I4" s="27"/>
    </row>
    <row r="5" spans="1:10" ht="18" x14ac:dyDescent="0.35">
      <c r="A5" s="8" t="s">
        <v>1</v>
      </c>
      <c r="I5" s="27"/>
    </row>
    <row r="6" spans="1:10" x14ac:dyDescent="0.3">
      <c r="A6" t="s">
        <v>12</v>
      </c>
      <c r="B6" s="5"/>
      <c r="C6" s="12"/>
      <c r="D6" s="12"/>
      <c r="E6" s="12" t="s">
        <v>274</v>
      </c>
      <c r="F6" s="12"/>
      <c r="G6" s="12">
        <v>0.87638888888888899</v>
      </c>
      <c r="H6" s="5"/>
      <c r="I6" s="27">
        <v>100</v>
      </c>
      <c r="J6" s="32">
        <v>110</v>
      </c>
    </row>
    <row r="7" spans="1:10" x14ac:dyDescent="0.3">
      <c r="A7" s="29" t="s">
        <v>276</v>
      </c>
      <c r="B7" s="5"/>
      <c r="C7" s="5"/>
      <c r="D7" s="12"/>
      <c r="E7" s="12" t="s">
        <v>274</v>
      </c>
      <c r="F7" s="12"/>
      <c r="G7" s="12">
        <v>0.80694444444444446</v>
      </c>
      <c r="H7" s="5"/>
      <c r="I7" s="27">
        <v>90</v>
      </c>
      <c r="J7" s="32">
        <v>100</v>
      </c>
    </row>
    <row r="8" spans="1:10" x14ac:dyDescent="0.3">
      <c r="A8" t="s">
        <v>11</v>
      </c>
      <c r="B8" s="5"/>
      <c r="C8" s="5"/>
      <c r="D8" s="12"/>
      <c r="E8" s="12" t="s">
        <v>274</v>
      </c>
      <c r="F8" s="12"/>
      <c r="G8" s="12">
        <v>0.94027777777777777</v>
      </c>
      <c r="H8" s="5"/>
      <c r="I8" s="27">
        <v>80</v>
      </c>
      <c r="J8" s="32">
        <v>90</v>
      </c>
    </row>
    <row r="9" spans="1:10" x14ac:dyDescent="0.3">
      <c r="C9" s="5"/>
      <c r="I9" s="27"/>
    </row>
    <row r="10" spans="1:10" ht="18" x14ac:dyDescent="0.35">
      <c r="A10" s="8" t="s">
        <v>15</v>
      </c>
      <c r="B10" s="31"/>
      <c r="C10" s="5"/>
      <c r="D10" s="5"/>
      <c r="E10" s="5"/>
      <c r="F10" s="5"/>
      <c r="G10" s="5"/>
      <c r="H10" s="5"/>
      <c r="I10" s="27"/>
    </row>
    <row r="11" spans="1:10" x14ac:dyDescent="0.3">
      <c r="A11" t="s">
        <v>17</v>
      </c>
      <c r="B11" s="5"/>
      <c r="C11" s="12"/>
      <c r="D11" s="12"/>
      <c r="E11" s="12" t="s">
        <v>274</v>
      </c>
      <c r="F11" s="12"/>
      <c r="G11" s="12">
        <v>0.74305555555555547</v>
      </c>
      <c r="H11" s="5"/>
      <c r="I11" s="27">
        <v>100</v>
      </c>
      <c r="J11" s="32">
        <v>110</v>
      </c>
    </row>
    <row r="12" spans="1:10" x14ac:dyDescent="0.3">
      <c r="A12" s="29" t="s">
        <v>37</v>
      </c>
      <c r="B12" s="5"/>
      <c r="C12" s="5"/>
      <c r="D12" s="12"/>
      <c r="E12" s="12" t="s">
        <v>274</v>
      </c>
      <c r="F12" s="12"/>
      <c r="G12" s="12">
        <v>0.80694444444444446</v>
      </c>
      <c r="H12" s="5"/>
      <c r="I12" s="27">
        <v>90</v>
      </c>
      <c r="J12" s="32">
        <v>100</v>
      </c>
    </row>
    <row r="13" spans="1:10" x14ac:dyDescent="0.3">
      <c r="A13" t="s">
        <v>19</v>
      </c>
      <c r="B13" s="5"/>
      <c r="D13" s="33"/>
      <c r="E13" s="12" t="s">
        <v>274</v>
      </c>
      <c r="F13" s="12"/>
      <c r="G13" s="12">
        <v>0.87638888888888899</v>
      </c>
      <c r="H13" s="5"/>
      <c r="I13" s="27">
        <v>80</v>
      </c>
      <c r="J13" s="32">
        <v>90</v>
      </c>
    </row>
    <row r="14" spans="1:10" x14ac:dyDescent="0.3">
      <c r="A14" t="s">
        <v>20</v>
      </c>
      <c r="B14" s="5"/>
      <c r="C14" s="12"/>
      <c r="D14" s="12"/>
      <c r="E14" s="12" t="s">
        <v>274</v>
      </c>
      <c r="F14" s="12"/>
      <c r="G14" s="12">
        <v>0.95347222222222217</v>
      </c>
      <c r="H14" s="5"/>
      <c r="I14" s="27">
        <v>70</v>
      </c>
      <c r="J14" s="32">
        <v>80</v>
      </c>
    </row>
    <row r="15" spans="1:10" x14ac:dyDescent="0.3">
      <c r="F15" s="19"/>
      <c r="G15" s="12"/>
    </row>
    <row r="16" spans="1:10" x14ac:dyDescent="0.3">
      <c r="A16" s="29"/>
      <c r="B16" s="5"/>
      <c r="C16" s="5"/>
      <c r="D16" s="5"/>
      <c r="E16" s="5"/>
      <c r="F16" s="5"/>
      <c r="G16" s="5"/>
      <c r="H16" s="5"/>
      <c r="I16" s="27"/>
      <c r="J16" s="32"/>
    </row>
    <row r="17" spans="1:10" ht="18" x14ac:dyDescent="0.35">
      <c r="A17" s="8" t="s">
        <v>1</v>
      </c>
      <c r="F17" s="5"/>
      <c r="G17" s="5"/>
      <c r="H17" s="5"/>
      <c r="I17" s="27"/>
      <c r="J17" s="32"/>
    </row>
    <row r="18" spans="1:10" x14ac:dyDescent="0.3">
      <c r="A18" t="s">
        <v>21</v>
      </c>
      <c r="B18" s="5"/>
      <c r="C18" s="5"/>
      <c r="D18" s="12"/>
      <c r="E18" s="12" t="s">
        <v>274</v>
      </c>
      <c r="F18" s="12"/>
      <c r="G18" s="12">
        <v>0.74305555555555547</v>
      </c>
      <c r="H18" s="5"/>
      <c r="I18" s="27">
        <v>100</v>
      </c>
      <c r="J18" s="32">
        <v>110</v>
      </c>
    </row>
    <row r="19" spans="1:10" x14ac:dyDescent="0.3">
      <c r="A19" t="s">
        <v>39</v>
      </c>
      <c r="B19" s="5"/>
      <c r="C19" s="5"/>
      <c r="D19" s="12"/>
      <c r="E19" s="12" t="s">
        <v>274</v>
      </c>
      <c r="F19" s="12"/>
      <c r="G19" s="12">
        <v>0.77500000000000002</v>
      </c>
      <c r="H19" s="5"/>
      <c r="I19" s="27">
        <v>90</v>
      </c>
      <c r="J19" s="32">
        <v>100</v>
      </c>
    </row>
    <row r="20" spans="1:10" x14ac:dyDescent="0.3">
      <c r="A20" t="s">
        <v>56</v>
      </c>
      <c r="B20" s="5"/>
      <c r="C20" s="5"/>
      <c r="D20" s="12"/>
      <c r="E20" s="12" t="s">
        <v>274</v>
      </c>
      <c r="F20" s="12"/>
      <c r="G20" s="12">
        <v>0.95347222222222217</v>
      </c>
      <c r="H20" s="5"/>
      <c r="I20" s="27">
        <v>80</v>
      </c>
      <c r="J20" s="32">
        <v>90</v>
      </c>
    </row>
    <row r="21" spans="1:10" x14ac:dyDescent="0.3">
      <c r="C21" s="5"/>
      <c r="I21" s="27"/>
    </row>
    <row r="22" spans="1:10" ht="18" x14ac:dyDescent="0.35">
      <c r="A22" s="8" t="s">
        <v>15</v>
      </c>
      <c r="B22" s="31"/>
      <c r="C22" s="12"/>
      <c r="D22" s="5"/>
      <c r="E22" s="12"/>
      <c r="F22" s="12"/>
      <c r="G22" s="12"/>
      <c r="H22" s="5"/>
      <c r="I22" s="27"/>
    </row>
    <row r="23" spans="1:10" x14ac:dyDescent="0.3">
      <c r="A23" s="29" t="s">
        <v>28</v>
      </c>
      <c r="B23" s="5"/>
      <c r="C23" s="12"/>
      <c r="D23" s="12"/>
      <c r="E23" s="12" t="s">
        <v>274</v>
      </c>
      <c r="F23" s="12"/>
      <c r="G23" s="12">
        <v>0.77500000000000002</v>
      </c>
      <c r="H23" s="5"/>
      <c r="I23" s="27">
        <v>100</v>
      </c>
      <c r="J23" s="32">
        <v>110</v>
      </c>
    </row>
    <row r="24" spans="1:10" x14ac:dyDescent="0.3">
      <c r="A24" t="s">
        <v>29</v>
      </c>
      <c r="B24" s="5"/>
      <c r="C24" s="12"/>
      <c r="D24" s="12"/>
      <c r="E24" s="12" t="s">
        <v>274</v>
      </c>
      <c r="F24" s="12"/>
      <c r="G24" s="12">
        <v>0.94027777777777777</v>
      </c>
      <c r="H24" s="5"/>
      <c r="I24" s="27">
        <v>90</v>
      </c>
      <c r="J24" s="32">
        <v>100</v>
      </c>
    </row>
    <row r="26" spans="1:10" ht="18" x14ac:dyDescent="0.35">
      <c r="A26" s="8" t="s">
        <v>275</v>
      </c>
    </row>
    <row r="27" spans="1:10" x14ac:dyDescent="0.3">
      <c r="A27" t="s">
        <v>36</v>
      </c>
      <c r="B27" s="5"/>
      <c r="D27" s="19"/>
      <c r="E27" s="12" t="s">
        <v>274</v>
      </c>
      <c r="F27" s="12"/>
      <c r="G27" s="12"/>
      <c r="H27" s="5"/>
      <c r="I27" s="27"/>
      <c r="J27" s="32">
        <v>10</v>
      </c>
    </row>
    <row r="28" spans="1:10" x14ac:dyDescent="0.3">
      <c r="A28" s="29" t="s">
        <v>41</v>
      </c>
      <c r="B28" s="5"/>
      <c r="C28" s="12"/>
      <c r="D28" s="30"/>
      <c r="E28" s="12" t="s">
        <v>274</v>
      </c>
      <c r="F28" s="12"/>
      <c r="G28" s="12"/>
      <c r="H28" s="5"/>
      <c r="I28" s="27"/>
      <c r="J28" s="32">
        <v>10</v>
      </c>
    </row>
    <row r="29" spans="1:10" x14ac:dyDescent="0.3">
      <c r="A29" s="29" t="s">
        <v>40</v>
      </c>
      <c r="B29" s="5"/>
      <c r="C29" s="12"/>
      <c r="D29" s="12"/>
      <c r="E29" s="12" t="s">
        <v>274</v>
      </c>
      <c r="F29" s="12"/>
      <c r="G29" s="12"/>
      <c r="H29" s="5"/>
      <c r="I29" s="27"/>
      <c r="J29" s="32">
        <v>10</v>
      </c>
    </row>
    <row r="30" spans="1:10" x14ac:dyDescent="0.3">
      <c r="A30" t="s">
        <v>74</v>
      </c>
      <c r="E30" s="12" t="s">
        <v>274</v>
      </c>
      <c r="J30" s="3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Jan</vt:lpstr>
      <vt:lpstr>Feb</vt:lpstr>
      <vt:lpstr>Mar</vt:lpstr>
      <vt:lpstr>April</vt:lpstr>
      <vt:lpstr>May</vt:lpstr>
      <vt:lpstr>June</vt:lpstr>
      <vt:lpstr>Jul</vt:lpstr>
      <vt:lpstr>Aug</vt:lpstr>
      <vt:lpstr>Mar!Print_Area</vt:lpstr>
      <vt:lpstr>Jul!Print_Titles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Hamilton</dc:creator>
  <cp:lastModifiedBy>Peachtree City Running Club</cp:lastModifiedBy>
  <cp:lastPrinted>2022-06-06T20:54:48Z</cp:lastPrinted>
  <dcterms:created xsi:type="dcterms:W3CDTF">2022-03-24T23:24:59Z</dcterms:created>
  <dcterms:modified xsi:type="dcterms:W3CDTF">2023-09-06T15:22:33Z</dcterms:modified>
</cp:coreProperties>
</file>