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10" yWindow="630" windowWidth="17895" windowHeight="3030" firstSheet="6" activeTab="10"/>
  </bookViews>
  <sheets>
    <sheet name="Jan results" sheetId="1" r:id="rId1"/>
    <sheet name="Feb. results" sheetId="2" r:id="rId2"/>
    <sheet name="March results" sheetId="3" r:id="rId3"/>
    <sheet name="April Results" sheetId="4" r:id="rId4"/>
    <sheet name="May Results" sheetId="5" r:id="rId5"/>
    <sheet name="June Results" sheetId="6" r:id="rId6"/>
    <sheet name="July Results" sheetId="7" r:id="rId7"/>
    <sheet name="August Results" sheetId="8" r:id="rId8"/>
    <sheet name="Sept Results" sheetId="9" r:id="rId9"/>
    <sheet name="Oct Results" sheetId="10" r:id="rId10"/>
    <sheet name="YTD Results" sheetId="11" r:id="rId11"/>
    <sheet name="Part." sheetId="12" r:id="rId12"/>
    <sheet name="Sheet1" sheetId="13" r:id="rId13"/>
  </sheets>
  <calcPr calcId="125725"/>
</workbook>
</file>

<file path=xl/calcChain.xml><?xml version="1.0" encoding="utf-8"?>
<calcChain xmlns="http://schemas.openxmlformats.org/spreadsheetml/2006/main">
  <c r="AQ156" i="13"/>
  <c r="AR156" s="1"/>
  <c r="AS156" s="1"/>
  <c r="AO156"/>
  <c r="AP156" s="1"/>
  <c r="AK156"/>
  <c r="AR155"/>
  <c r="AS155" s="1"/>
  <c r="AQ155"/>
  <c r="AP155"/>
  <c r="AO155"/>
  <c r="AK155"/>
  <c r="AQ154"/>
  <c r="AR154" s="1"/>
  <c r="AS154" s="1"/>
  <c r="AP154"/>
  <c r="AO154"/>
  <c r="AK154"/>
  <c r="AR153"/>
  <c r="AS153" s="1"/>
  <c r="AQ153"/>
  <c r="AO153"/>
  <c r="AP153" s="1"/>
  <c r="AK153"/>
  <c r="AQ152"/>
  <c r="AR152" s="1"/>
  <c r="AS152" s="1"/>
  <c r="AP152"/>
  <c r="AO152"/>
  <c r="AK152"/>
  <c r="AR151"/>
  <c r="AS151" s="1"/>
  <c r="AQ151"/>
  <c r="AO151"/>
  <c r="AP151" s="1"/>
  <c r="AK151"/>
  <c r="AQ150"/>
  <c r="AR150" s="1"/>
  <c r="AS150" s="1"/>
  <c r="AO150"/>
  <c r="AP150" s="1"/>
  <c r="AK150"/>
  <c r="AQ149"/>
  <c r="AR149" s="1"/>
  <c r="AO149"/>
  <c r="AP149" s="1"/>
  <c r="AK149"/>
  <c r="AQ148"/>
  <c r="AR148" s="1"/>
  <c r="AS148" s="1"/>
  <c r="AO148"/>
  <c r="AP148" s="1"/>
  <c r="AK148"/>
  <c r="AQ147"/>
  <c r="AR147" s="1"/>
  <c r="AS147" s="1"/>
  <c r="AO147"/>
  <c r="AP147" s="1"/>
  <c r="AK147"/>
  <c r="AQ146"/>
  <c r="AR146" s="1"/>
  <c r="AS146" s="1"/>
  <c r="AO146"/>
  <c r="AP146" s="1"/>
  <c r="AK146"/>
  <c r="AQ145"/>
  <c r="AR145" s="1"/>
  <c r="AO145"/>
  <c r="AP145" s="1"/>
  <c r="AK145"/>
  <c r="AQ144"/>
  <c r="AR144" s="1"/>
  <c r="AS144" s="1"/>
  <c r="AO144"/>
  <c r="AP144" s="1"/>
  <c r="AK144"/>
  <c r="AQ143"/>
  <c r="AR143" s="1"/>
  <c r="AS143" s="1"/>
  <c r="AO143"/>
  <c r="AP143" s="1"/>
  <c r="AK143"/>
  <c r="AQ142"/>
  <c r="AR142" s="1"/>
  <c r="AS142" s="1"/>
  <c r="AO142"/>
  <c r="AP142" s="1"/>
  <c r="AK142"/>
  <c r="AQ141"/>
  <c r="AR141" s="1"/>
  <c r="AO141"/>
  <c r="AP141" s="1"/>
  <c r="AK141"/>
  <c r="AQ140"/>
  <c r="AR140" s="1"/>
  <c r="AS140" s="1"/>
  <c r="AO140"/>
  <c r="AP140" s="1"/>
  <c r="AK140"/>
  <c r="AQ139"/>
  <c r="AR139" s="1"/>
  <c r="AS139" s="1"/>
  <c r="AO139"/>
  <c r="AP139" s="1"/>
  <c r="AK139"/>
  <c r="AQ138"/>
  <c r="AR138" s="1"/>
  <c r="AS138" s="1"/>
  <c r="AO138"/>
  <c r="AP138" s="1"/>
  <c r="AK138"/>
  <c r="AQ137"/>
  <c r="AR137" s="1"/>
  <c r="AO137"/>
  <c r="AP137" s="1"/>
  <c r="AK137"/>
  <c r="AQ136"/>
  <c r="AR136" s="1"/>
  <c r="AS136" s="1"/>
  <c r="AO136"/>
  <c r="AP136" s="1"/>
  <c r="AK136"/>
  <c r="AQ135"/>
  <c r="AR135" s="1"/>
  <c r="AS135" s="1"/>
  <c r="AO135"/>
  <c r="AP135" s="1"/>
  <c r="AK135"/>
  <c r="AQ134"/>
  <c r="AR134" s="1"/>
  <c r="AS134" s="1"/>
  <c r="AO134"/>
  <c r="AP134" s="1"/>
  <c r="AK134"/>
  <c r="AQ133"/>
  <c r="AR133" s="1"/>
  <c r="AO133"/>
  <c r="AP133" s="1"/>
  <c r="AK133"/>
  <c r="AQ132"/>
  <c r="AR132" s="1"/>
  <c r="AS132" s="1"/>
  <c r="AO132"/>
  <c r="AP132" s="1"/>
  <c r="AK132"/>
  <c r="AQ131"/>
  <c r="AR131" s="1"/>
  <c r="AS131" s="1"/>
  <c r="AO131"/>
  <c r="AP131" s="1"/>
  <c r="AK131"/>
  <c r="AQ130"/>
  <c r="AR130" s="1"/>
  <c r="AS130" s="1"/>
  <c r="AO130"/>
  <c r="AP130" s="1"/>
  <c r="AK130"/>
  <c r="AQ129"/>
  <c r="AR129" s="1"/>
  <c r="AO129"/>
  <c r="AP129" s="1"/>
  <c r="AK129"/>
  <c r="AQ128"/>
  <c r="AR128" s="1"/>
  <c r="AS128" s="1"/>
  <c r="AO128"/>
  <c r="AP128" s="1"/>
  <c r="AK128"/>
  <c r="AQ127"/>
  <c r="AR127" s="1"/>
  <c r="AS127" s="1"/>
  <c r="AO127"/>
  <c r="AP127" s="1"/>
  <c r="AK127"/>
  <c r="AQ126"/>
  <c r="AR126" s="1"/>
  <c r="AS126" s="1"/>
  <c r="AO126"/>
  <c r="AP126" s="1"/>
  <c r="AK126"/>
  <c r="AQ125"/>
  <c r="AR125" s="1"/>
  <c r="AO125"/>
  <c r="AP125" s="1"/>
  <c r="AK125"/>
  <c r="AQ124"/>
  <c r="AR124" s="1"/>
  <c r="AS124" s="1"/>
  <c r="AO124"/>
  <c r="AP124" s="1"/>
  <c r="AK124"/>
  <c r="AQ123"/>
  <c r="AR123" s="1"/>
  <c r="AS123" s="1"/>
  <c r="AO123"/>
  <c r="AP123" s="1"/>
  <c r="AK123"/>
  <c r="AQ122"/>
  <c r="AR122" s="1"/>
  <c r="AS122" s="1"/>
  <c r="AO122"/>
  <c r="AP122" s="1"/>
  <c r="AK122"/>
  <c r="AQ121"/>
  <c r="AR121" s="1"/>
  <c r="AO121"/>
  <c r="AP121" s="1"/>
  <c r="AK121"/>
  <c r="AQ120"/>
  <c r="AR120" s="1"/>
  <c r="AS120" s="1"/>
  <c r="AO120"/>
  <c r="AP120" s="1"/>
  <c r="AK120"/>
  <c r="AQ119"/>
  <c r="AR119" s="1"/>
  <c r="AS119" s="1"/>
  <c r="AO119"/>
  <c r="AP119" s="1"/>
  <c r="AK119"/>
  <c r="AQ118"/>
  <c r="AR118" s="1"/>
  <c r="AS118" s="1"/>
  <c r="AO118"/>
  <c r="AP118" s="1"/>
  <c r="AK118"/>
  <c r="AQ117"/>
  <c r="AR117" s="1"/>
  <c r="AO117"/>
  <c r="AP117" s="1"/>
  <c r="AK117"/>
  <c r="AQ116"/>
  <c r="AR116" s="1"/>
  <c r="AS116" s="1"/>
  <c r="AO116"/>
  <c r="AP116" s="1"/>
  <c r="AK116"/>
  <c r="AQ115"/>
  <c r="AR115" s="1"/>
  <c r="AS115" s="1"/>
  <c r="AO115"/>
  <c r="AP115" s="1"/>
  <c r="AK115"/>
  <c r="AQ114"/>
  <c r="AR114" s="1"/>
  <c r="AS114" s="1"/>
  <c r="AO114"/>
  <c r="AP114" s="1"/>
  <c r="AK114"/>
  <c r="AQ110"/>
  <c r="AR110" s="1"/>
  <c r="AO110"/>
  <c r="AP110" s="1"/>
  <c r="AK110"/>
  <c r="AQ109"/>
  <c r="AR109" s="1"/>
  <c r="AS109" s="1"/>
  <c r="AO109"/>
  <c r="AP109" s="1"/>
  <c r="AK109"/>
  <c r="AQ108"/>
  <c r="AR108" s="1"/>
  <c r="AS108" s="1"/>
  <c r="AO108"/>
  <c r="AP108" s="1"/>
  <c r="AK108"/>
  <c r="AQ107"/>
  <c r="AR107" s="1"/>
  <c r="AS107" s="1"/>
  <c r="AO107"/>
  <c r="AP107" s="1"/>
  <c r="AK107"/>
  <c r="AQ106"/>
  <c r="AR106" s="1"/>
  <c r="AO106"/>
  <c r="AP106" s="1"/>
  <c r="AK106"/>
  <c r="AQ105"/>
  <c r="AR105" s="1"/>
  <c r="AS105" s="1"/>
  <c r="AO105"/>
  <c r="AP105" s="1"/>
  <c r="AK105"/>
  <c r="AQ104"/>
  <c r="AR104" s="1"/>
  <c r="AS104" s="1"/>
  <c r="AO104"/>
  <c r="AP104" s="1"/>
  <c r="AK104"/>
  <c r="AQ103"/>
  <c r="AR103" s="1"/>
  <c r="AS103" s="1"/>
  <c r="AO103"/>
  <c r="AP103" s="1"/>
  <c r="AK103"/>
  <c r="AQ102"/>
  <c r="AR102" s="1"/>
  <c r="AO102"/>
  <c r="AP102" s="1"/>
  <c r="AK102"/>
  <c r="AQ101"/>
  <c r="AR101" s="1"/>
  <c r="AS101" s="1"/>
  <c r="AO101"/>
  <c r="AP101" s="1"/>
  <c r="AK101"/>
  <c r="AQ100"/>
  <c r="AR100" s="1"/>
  <c r="AS100" s="1"/>
  <c r="AO100"/>
  <c r="AP100" s="1"/>
  <c r="AK100"/>
  <c r="AQ99"/>
  <c r="AR99" s="1"/>
  <c r="AS99" s="1"/>
  <c r="AO99"/>
  <c r="AP99" s="1"/>
  <c r="AK99"/>
  <c r="AQ98"/>
  <c r="AR98" s="1"/>
  <c r="AO98"/>
  <c r="AP98" s="1"/>
  <c r="AK98"/>
  <c r="AQ97"/>
  <c r="AR97" s="1"/>
  <c r="AS97" s="1"/>
  <c r="AO97"/>
  <c r="AP97" s="1"/>
  <c r="AK97"/>
  <c r="AQ96"/>
  <c r="AR96" s="1"/>
  <c r="AS96" s="1"/>
  <c r="AO96"/>
  <c r="AP96" s="1"/>
  <c r="AK96"/>
  <c r="AQ95"/>
  <c r="AR95" s="1"/>
  <c r="AS95" s="1"/>
  <c r="AO95"/>
  <c r="AP95" s="1"/>
  <c r="AK95"/>
  <c r="AQ94"/>
  <c r="AR94" s="1"/>
  <c r="AO94"/>
  <c r="AP94" s="1"/>
  <c r="AK94"/>
  <c r="AQ93"/>
  <c r="AR93" s="1"/>
  <c r="AS93" s="1"/>
  <c r="AO93"/>
  <c r="AP93" s="1"/>
  <c r="AK93"/>
  <c r="AQ92"/>
  <c r="AR92" s="1"/>
  <c r="AS92" s="1"/>
  <c r="AO92"/>
  <c r="AP92" s="1"/>
  <c r="AK92"/>
  <c r="AQ91"/>
  <c r="AR91" s="1"/>
  <c r="AS91" s="1"/>
  <c r="AO91"/>
  <c r="AP91" s="1"/>
  <c r="AK91"/>
  <c r="AQ90"/>
  <c r="AR90" s="1"/>
  <c r="AO90"/>
  <c r="AP90" s="1"/>
  <c r="AK90"/>
  <c r="AQ89"/>
  <c r="AR89" s="1"/>
  <c r="AS89" s="1"/>
  <c r="AO89"/>
  <c r="AP89" s="1"/>
  <c r="AK89"/>
  <c r="AQ88"/>
  <c r="AR88" s="1"/>
  <c r="AS88" s="1"/>
  <c r="AO88"/>
  <c r="AP88" s="1"/>
  <c r="AK88"/>
  <c r="AQ87"/>
  <c r="AR87" s="1"/>
  <c r="AS87" s="1"/>
  <c r="AO87"/>
  <c r="AP87" s="1"/>
  <c r="AK87"/>
  <c r="AQ86"/>
  <c r="AR86" s="1"/>
  <c r="AO86"/>
  <c r="AP86" s="1"/>
  <c r="AK86"/>
  <c r="AQ85"/>
  <c r="AR85" s="1"/>
  <c r="AS85" s="1"/>
  <c r="AO85"/>
  <c r="AP85" s="1"/>
  <c r="AK85"/>
  <c r="AQ84"/>
  <c r="AR84" s="1"/>
  <c r="AS84" s="1"/>
  <c r="AO84"/>
  <c r="AP84" s="1"/>
  <c r="AK84"/>
  <c r="AQ83"/>
  <c r="AR83" s="1"/>
  <c r="AS83" s="1"/>
  <c r="AO83"/>
  <c r="AP83" s="1"/>
  <c r="AK83"/>
  <c r="AQ82"/>
  <c r="AR82" s="1"/>
  <c r="AO82"/>
  <c r="AP82" s="1"/>
  <c r="AK82"/>
  <c r="AQ81"/>
  <c r="AR81" s="1"/>
  <c r="AS81" s="1"/>
  <c r="AO81"/>
  <c r="AP81" s="1"/>
  <c r="AK81"/>
  <c r="AQ80"/>
  <c r="AR80" s="1"/>
  <c r="AS80" s="1"/>
  <c r="AO80"/>
  <c r="AP80" s="1"/>
  <c r="AK80"/>
  <c r="AQ79"/>
  <c r="AR79" s="1"/>
  <c r="AS79" s="1"/>
  <c r="AO79"/>
  <c r="AP79" s="1"/>
  <c r="AK79"/>
  <c r="AQ78"/>
  <c r="AR78" s="1"/>
  <c r="AO78"/>
  <c r="AP78" s="1"/>
  <c r="AK78"/>
  <c r="AQ77"/>
  <c r="AR77" s="1"/>
  <c r="AS77" s="1"/>
  <c r="AO77"/>
  <c r="AP77" s="1"/>
  <c r="AK77"/>
  <c r="AQ73"/>
  <c r="AR73" s="1"/>
  <c r="AS73" s="1"/>
  <c r="AO73"/>
  <c r="AP73" s="1"/>
  <c r="AK73"/>
  <c r="AQ72"/>
  <c r="AR72" s="1"/>
  <c r="AS72" s="1"/>
  <c r="AO72"/>
  <c r="AP72" s="1"/>
  <c r="AK72"/>
  <c r="AQ71"/>
  <c r="AR71" s="1"/>
  <c r="AO71"/>
  <c r="AP71" s="1"/>
  <c r="AK71"/>
  <c r="AQ70"/>
  <c r="AR70" s="1"/>
  <c r="AS70" s="1"/>
  <c r="AO70"/>
  <c r="AP70" s="1"/>
  <c r="AK70"/>
  <c r="AQ69"/>
  <c r="AR69" s="1"/>
  <c r="AS69" s="1"/>
  <c r="AO69"/>
  <c r="AP69" s="1"/>
  <c r="AK69"/>
  <c r="AQ68"/>
  <c r="AR68" s="1"/>
  <c r="AS68" s="1"/>
  <c r="AO68"/>
  <c r="AP68" s="1"/>
  <c r="AK68"/>
  <c r="AQ67"/>
  <c r="AR67" s="1"/>
  <c r="AO67"/>
  <c r="AP67" s="1"/>
  <c r="AK67"/>
  <c r="AQ66"/>
  <c r="AR66" s="1"/>
  <c r="AS66" s="1"/>
  <c r="AO66"/>
  <c r="AP66" s="1"/>
  <c r="AK66"/>
  <c r="AQ65"/>
  <c r="AR65" s="1"/>
  <c r="AS65" s="1"/>
  <c r="AO65"/>
  <c r="AP65" s="1"/>
  <c r="AK65"/>
  <c r="AQ64"/>
  <c r="AR64" s="1"/>
  <c r="AS64" s="1"/>
  <c r="AO64"/>
  <c r="AP64" s="1"/>
  <c r="AK64"/>
  <c r="AQ63"/>
  <c r="AR63" s="1"/>
  <c r="AO63"/>
  <c r="AP63" s="1"/>
  <c r="AK63"/>
  <c r="AQ62"/>
  <c r="AR62" s="1"/>
  <c r="AS62" s="1"/>
  <c r="AO62"/>
  <c r="AP62" s="1"/>
  <c r="AK62"/>
  <c r="AQ61"/>
  <c r="AR61" s="1"/>
  <c r="AS61" s="1"/>
  <c r="AO61"/>
  <c r="AP61" s="1"/>
  <c r="AK61"/>
  <c r="AQ60"/>
  <c r="AR60" s="1"/>
  <c r="AS60" s="1"/>
  <c r="AO60"/>
  <c r="AP60" s="1"/>
  <c r="AK60"/>
  <c r="AQ59"/>
  <c r="AR59" s="1"/>
  <c r="AO59"/>
  <c r="AP59" s="1"/>
  <c r="AK59"/>
  <c r="AQ58"/>
  <c r="AR58" s="1"/>
  <c r="AS58" s="1"/>
  <c r="AO58"/>
  <c r="AP58" s="1"/>
  <c r="AK58"/>
  <c r="AQ57"/>
  <c r="AR57" s="1"/>
  <c r="AS57" s="1"/>
  <c r="AO57"/>
  <c r="AP57" s="1"/>
  <c r="AK57"/>
  <c r="AQ56"/>
  <c r="AR56" s="1"/>
  <c r="AS56" s="1"/>
  <c r="AO56"/>
  <c r="AP56" s="1"/>
  <c r="AK56"/>
  <c r="AQ55"/>
  <c r="AR55" s="1"/>
  <c r="AO55"/>
  <c r="AP55" s="1"/>
  <c r="AK55"/>
  <c r="AQ54"/>
  <c r="AR54" s="1"/>
  <c r="AS54" s="1"/>
  <c r="AO54"/>
  <c r="AP54" s="1"/>
  <c r="AK54"/>
  <c r="AQ53"/>
  <c r="AR53" s="1"/>
  <c r="AS53" s="1"/>
  <c r="AO53"/>
  <c r="AP53" s="1"/>
  <c r="AK53"/>
  <c r="AQ52"/>
  <c r="AR52" s="1"/>
  <c r="AS52" s="1"/>
  <c r="AO52"/>
  <c r="AP52" s="1"/>
  <c r="AK52"/>
  <c r="AQ51"/>
  <c r="AR51" s="1"/>
  <c r="AO51"/>
  <c r="AP51" s="1"/>
  <c r="AK51"/>
  <c r="AQ50"/>
  <c r="AR50" s="1"/>
  <c r="AS50" s="1"/>
  <c r="AO50"/>
  <c r="AP50" s="1"/>
  <c r="AK50"/>
  <c r="AQ49"/>
  <c r="AR49" s="1"/>
  <c r="AS49" s="1"/>
  <c r="AO49"/>
  <c r="AP49" s="1"/>
  <c r="AK49"/>
  <c r="AQ48"/>
  <c r="AR48" s="1"/>
  <c r="AS48" s="1"/>
  <c r="AO48"/>
  <c r="AP48" s="1"/>
  <c r="AK48"/>
  <c r="AQ47"/>
  <c r="AR47" s="1"/>
  <c r="AO47"/>
  <c r="AP47" s="1"/>
  <c r="AK47"/>
  <c r="AQ46"/>
  <c r="AR46" s="1"/>
  <c r="AS46" s="1"/>
  <c r="AO46"/>
  <c r="AP46" s="1"/>
  <c r="AK46"/>
  <c r="AQ45"/>
  <c r="AR45" s="1"/>
  <c r="AS45" s="1"/>
  <c r="AO45"/>
  <c r="AP45" s="1"/>
  <c r="AK45"/>
  <c r="AQ44"/>
  <c r="AR44" s="1"/>
  <c r="AS44" s="1"/>
  <c r="AO44"/>
  <c r="AP44" s="1"/>
  <c r="AK44"/>
  <c r="AQ43"/>
  <c r="AR43" s="1"/>
  <c r="AO43"/>
  <c r="AP43" s="1"/>
  <c r="AK43"/>
  <c r="AQ42"/>
  <c r="AR42" s="1"/>
  <c r="AS42" s="1"/>
  <c r="AO42"/>
  <c r="AP42" s="1"/>
  <c r="AK42"/>
  <c r="AQ41"/>
  <c r="AR41" s="1"/>
  <c r="AS41" s="1"/>
  <c r="AO41"/>
  <c r="AP41" s="1"/>
  <c r="AK41"/>
  <c r="AQ40"/>
  <c r="AR40" s="1"/>
  <c r="AS40" s="1"/>
  <c r="AO40"/>
  <c r="AP40" s="1"/>
  <c r="AK40"/>
  <c r="AQ39"/>
  <c r="AR39" s="1"/>
  <c r="AO39"/>
  <c r="AP39" s="1"/>
  <c r="AK39"/>
  <c r="AQ38"/>
  <c r="AR38" s="1"/>
  <c r="AS38" s="1"/>
  <c r="AO38"/>
  <c r="AP38" s="1"/>
  <c r="AK38"/>
  <c r="AQ37"/>
  <c r="AR37" s="1"/>
  <c r="AS37" s="1"/>
  <c r="AO37"/>
  <c r="AP37" s="1"/>
  <c r="AK37"/>
  <c r="AQ36"/>
  <c r="AR36" s="1"/>
  <c r="AS36" s="1"/>
  <c r="AO36"/>
  <c r="AP36" s="1"/>
  <c r="AK36"/>
  <c r="AQ35"/>
  <c r="AR35" s="1"/>
  <c r="AO35"/>
  <c r="AP35" s="1"/>
  <c r="AK35"/>
  <c r="AQ34"/>
  <c r="AR34" s="1"/>
  <c r="AS34" s="1"/>
  <c r="AO34"/>
  <c r="AP34" s="1"/>
  <c r="AK34"/>
  <c r="AQ33"/>
  <c r="AR33" s="1"/>
  <c r="AS33" s="1"/>
  <c r="AO33"/>
  <c r="AP33" s="1"/>
  <c r="AK33"/>
  <c r="AQ32"/>
  <c r="AR32" s="1"/>
  <c r="AS32" s="1"/>
  <c r="AO32"/>
  <c r="AP32" s="1"/>
  <c r="AK32"/>
  <c r="AQ31"/>
  <c r="AR31" s="1"/>
  <c r="AO31"/>
  <c r="AP31" s="1"/>
  <c r="AK31"/>
  <c r="AQ30"/>
  <c r="AR30" s="1"/>
  <c r="AS30" s="1"/>
  <c r="AO30"/>
  <c r="AP30" s="1"/>
  <c r="AK30"/>
  <c r="AQ29"/>
  <c r="AR29" s="1"/>
  <c r="AS29" s="1"/>
  <c r="AO29"/>
  <c r="AP29" s="1"/>
  <c r="AK29"/>
  <c r="AQ28"/>
  <c r="AR28" s="1"/>
  <c r="AS28" s="1"/>
  <c r="AO28"/>
  <c r="AP28" s="1"/>
  <c r="AK28"/>
  <c r="AQ24"/>
  <c r="AR24" s="1"/>
  <c r="AO24"/>
  <c r="AP24" s="1"/>
  <c r="AK24"/>
  <c r="AQ23"/>
  <c r="AR23" s="1"/>
  <c r="AS23" s="1"/>
  <c r="AO23"/>
  <c r="AP23" s="1"/>
  <c r="AK23"/>
  <c r="AQ22"/>
  <c r="AR22" s="1"/>
  <c r="AS22" s="1"/>
  <c r="AO22"/>
  <c r="AP22" s="1"/>
  <c r="AK22"/>
  <c r="AQ21"/>
  <c r="AR21" s="1"/>
  <c r="AS21" s="1"/>
  <c r="AO21"/>
  <c r="AP21" s="1"/>
  <c r="AK21"/>
  <c r="AQ20"/>
  <c r="AR20" s="1"/>
  <c r="AO20"/>
  <c r="AP20" s="1"/>
  <c r="AK20"/>
  <c r="AQ19"/>
  <c r="AR19" s="1"/>
  <c r="AS19" s="1"/>
  <c r="AO19"/>
  <c r="AP19" s="1"/>
  <c r="AK19"/>
  <c r="AQ18"/>
  <c r="AR18" s="1"/>
  <c r="AS18" s="1"/>
  <c r="AO18"/>
  <c r="AP18" s="1"/>
  <c r="AK18"/>
  <c r="AQ17"/>
  <c r="AR17" s="1"/>
  <c r="AS17" s="1"/>
  <c r="AO17"/>
  <c r="AP17" s="1"/>
  <c r="AK17"/>
  <c r="AQ16"/>
  <c r="AR16" s="1"/>
  <c r="AO16"/>
  <c r="AP16" s="1"/>
  <c r="AK16"/>
  <c r="AQ15"/>
  <c r="AR15" s="1"/>
  <c r="AS15" s="1"/>
  <c r="AO15"/>
  <c r="AP15" s="1"/>
  <c r="AK15"/>
  <c r="AQ14"/>
  <c r="AR14" s="1"/>
  <c r="AS14" s="1"/>
  <c r="AO14"/>
  <c r="AP14" s="1"/>
  <c r="AK14"/>
  <c r="AQ13"/>
  <c r="AR13" s="1"/>
  <c r="AS13" s="1"/>
  <c r="AO13"/>
  <c r="AP13" s="1"/>
  <c r="AK13"/>
  <c r="AQ12"/>
  <c r="AR12" s="1"/>
  <c r="AO12"/>
  <c r="AP12" s="1"/>
  <c r="AK12"/>
  <c r="AQ11"/>
  <c r="AR11" s="1"/>
  <c r="AS11" s="1"/>
  <c r="AO11"/>
  <c r="AP11" s="1"/>
  <c r="AK11"/>
  <c r="AQ10"/>
  <c r="AR10" s="1"/>
  <c r="AS10" s="1"/>
  <c r="AO10"/>
  <c r="AP10" s="1"/>
  <c r="AK10"/>
  <c r="AQ9"/>
  <c r="AR9" s="1"/>
  <c r="AS9" s="1"/>
  <c r="AO9"/>
  <c r="AP9" s="1"/>
  <c r="AK9"/>
  <c r="AQ8"/>
  <c r="AR8" s="1"/>
  <c r="AO8"/>
  <c r="AP8" s="1"/>
  <c r="AK8"/>
  <c r="AQ7"/>
  <c r="AR7" s="1"/>
  <c r="AS7" s="1"/>
  <c r="AO7"/>
  <c r="AP7" s="1"/>
  <c r="AK7"/>
  <c r="AQ6"/>
  <c r="AR6" s="1"/>
  <c r="AS6" s="1"/>
  <c r="AO6"/>
  <c r="AP6" s="1"/>
  <c r="AK6"/>
  <c r="AQ5"/>
  <c r="AR5" s="1"/>
  <c r="AS5" s="1"/>
  <c r="AO5"/>
  <c r="AP5" s="1"/>
  <c r="AK5"/>
  <c r="AQ4"/>
  <c r="AR4" s="1"/>
  <c r="AO4"/>
  <c r="AP4" s="1"/>
  <c r="AK4"/>
  <c r="AQ3"/>
  <c r="AR3" s="1"/>
  <c r="AS3" s="1"/>
  <c r="AO3"/>
  <c r="AP3" s="1"/>
  <c r="AK3"/>
  <c r="AQ173" i="11"/>
  <c r="AR173" s="1"/>
  <c r="AS173" s="1"/>
  <c r="AO173"/>
  <c r="AP173" s="1"/>
  <c r="AK173"/>
  <c r="AQ172"/>
  <c r="AR172" s="1"/>
  <c r="AO172"/>
  <c r="AP172" s="1"/>
  <c r="AK172"/>
  <c r="AQ171"/>
  <c r="AR171" s="1"/>
  <c r="AO171"/>
  <c r="AP171" s="1"/>
  <c r="AK171"/>
  <c r="AQ170"/>
  <c r="AR170" s="1"/>
  <c r="AS170" s="1"/>
  <c r="AO170"/>
  <c r="AP170" s="1"/>
  <c r="AK170"/>
  <c r="AQ169"/>
  <c r="AR169" s="1"/>
  <c r="AS169" s="1"/>
  <c r="AO169"/>
  <c r="AP169" s="1"/>
  <c r="AK169"/>
  <c r="AQ167"/>
  <c r="AR167" s="1"/>
  <c r="AO167"/>
  <c r="AP167" s="1"/>
  <c r="AK167"/>
  <c r="AQ166"/>
  <c r="AR166" s="1"/>
  <c r="AO166"/>
  <c r="AP166" s="1"/>
  <c r="AK166"/>
  <c r="AQ165"/>
  <c r="AR165" s="1"/>
  <c r="AS165" s="1"/>
  <c r="AO165"/>
  <c r="AP165" s="1"/>
  <c r="AK165"/>
  <c r="AQ164"/>
  <c r="AR164" s="1"/>
  <c r="AS164" s="1"/>
  <c r="AO164"/>
  <c r="AP164" s="1"/>
  <c r="AK164"/>
  <c r="AQ163"/>
  <c r="AR163" s="1"/>
  <c r="AO163"/>
  <c r="AP163" s="1"/>
  <c r="AK163"/>
  <c r="AQ162"/>
  <c r="AR162" s="1"/>
  <c r="AO162"/>
  <c r="AP162" s="1"/>
  <c r="AK162"/>
  <c r="AQ161"/>
  <c r="AR161" s="1"/>
  <c r="AS161" s="1"/>
  <c r="AO161"/>
  <c r="AP161" s="1"/>
  <c r="AK161"/>
  <c r="AQ160"/>
  <c r="AR160" s="1"/>
  <c r="AS160" s="1"/>
  <c r="AO160"/>
  <c r="AP160" s="1"/>
  <c r="AK160"/>
  <c r="AQ159"/>
  <c r="AR159" s="1"/>
  <c r="AO159"/>
  <c r="AP159" s="1"/>
  <c r="AK159"/>
  <c r="AQ158"/>
  <c r="AR158" s="1"/>
  <c r="AO158"/>
  <c r="AP158" s="1"/>
  <c r="AK158"/>
  <c r="AQ157"/>
  <c r="AR157" s="1"/>
  <c r="AS157" s="1"/>
  <c r="AO157"/>
  <c r="AP157" s="1"/>
  <c r="AK157"/>
  <c r="AQ156"/>
  <c r="AR156" s="1"/>
  <c r="AS156" s="1"/>
  <c r="AO156"/>
  <c r="AP156" s="1"/>
  <c r="AK156"/>
  <c r="AQ155"/>
  <c r="AR155" s="1"/>
  <c r="AO155"/>
  <c r="AP155" s="1"/>
  <c r="AK155"/>
  <c r="AQ154"/>
  <c r="AR154" s="1"/>
  <c r="AO154"/>
  <c r="AP154" s="1"/>
  <c r="AK154"/>
  <c r="AQ153"/>
  <c r="AR153" s="1"/>
  <c r="AS153" s="1"/>
  <c r="AO153"/>
  <c r="AP153" s="1"/>
  <c r="AK153"/>
  <c r="AQ152"/>
  <c r="AR152" s="1"/>
  <c r="AO152"/>
  <c r="AP152" s="1"/>
  <c r="AK152"/>
  <c r="AQ151"/>
  <c r="AR151" s="1"/>
  <c r="AO151"/>
  <c r="AP151" s="1"/>
  <c r="AK151"/>
  <c r="AQ150"/>
  <c r="AR150" s="1"/>
  <c r="AO150"/>
  <c r="AP150" s="1"/>
  <c r="AK150"/>
  <c r="AQ149"/>
  <c r="AR149" s="1"/>
  <c r="AS149" s="1"/>
  <c r="AP149"/>
  <c r="AO149"/>
  <c r="AK149"/>
  <c r="AQ148"/>
  <c r="AR148" s="1"/>
  <c r="AS148" s="1"/>
  <c r="AO148"/>
  <c r="AP148" s="1"/>
  <c r="AK148"/>
  <c r="AQ143"/>
  <c r="AR143" s="1"/>
  <c r="AO143"/>
  <c r="AP143" s="1"/>
  <c r="AK143"/>
  <c r="AQ142"/>
  <c r="AR142" s="1"/>
  <c r="AO142"/>
  <c r="AP142" s="1"/>
  <c r="AK142"/>
  <c r="AQ141"/>
  <c r="AR141" s="1"/>
  <c r="AO141"/>
  <c r="AP141" s="1"/>
  <c r="AK141"/>
  <c r="AQ140"/>
  <c r="AR140" s="1"/>
  <c r="AS140" s="1"/>
  <c r="AO140"/>
  <c r="AP140" s="1"/>
  <c r="AK140"/>
  <c r="AQ139"/>
  <c r="AR139" s="1"/>
  <c r="AO139"/>
  <c r="AP139" s="1"/>
  <c r="AK139"/>
  <c r="AQ138"/>
  <c r="AR138" s="1"/>
  <c r="AO138"/>
  <c r="AP138" s="1"/>
  <c r="AK138"/>
  <c r="AQ137"/>
  <c r="AR137" s="1"/>
  <c r="AO137"/>
  <c r="AP137" s="1"/>
  <c r="AK137"/>
  <c r="AQ136"/>
  <c r="AR136" s="1"/>
  <c r="AS136" s="1"/>
  <c r="AO136"/>
  <c r="AP136" s="1"/>
  <c r="AK136"/>
  <c r="AQ130"/>
  <c r="AR130" s="1"/>
  <c r="AO130"/>
  <c r="AP130" s="1"/>
  <c r="AK130"/>
  <c r="AQ124"/>
  <c r="AR124" s="1"/>
  <c r="AO124"/>
  <c r="AP124" s="1"/>
  <c r="AK124"/>
  <c r="AQ123"/>
  <c r="AR123" s="1"/>
  <c r="AO123"/>
  <c r="AP123" s="1"/>
  <c r="AK123"/>
  <c r="AQ121"/>
  <c r="AR121" s="1"/>
  <c r="AS121" s="1"/>
  <c r="AO121"/>
  <c r="AP121" s="1"/>
  <c r="AK121"/>
  <c r="AQ120"/>
  <c r="AR120" s="1"/>
  <c r="AO120"/>
  <c r="AP120" s="1"/>
  <c r="AK120"/>
  <c r="AQ119"/>
  <c r="AR119" s="1"/>
  <c r="AO119"/>
  <c r="AP119" s="1"/>
  <c r="AK119"/>
  <c r="AQ118"/>
  <c r="AR118" s="1"/>
  <c r="AO118"/>
  <c r="AP118" s="1"/>
  <c r="AK118"/>
  <c r="AQ116"/>
  <c r="AR116" s="1"/>
  <c r="AS116" s="1"/>
  <c r="AO116"/>
  <c r="AP116" s="1"/>
  <c r="AK116"/>
  <c r="AQ114"/>
  <c r="AR114" s="1"/>
  <c r="AO114"/>
  <c r="AP114" s="1"/>
  <c r="AK114"/>
  <c r="AQ113"/>
  <c r="AR113" s="1"/>
  <c r="AO113"/>
  <c r="AP113" s="1"/>
  <c r="AK113"/>
  <c r="AQ112"/>
  <c r="AR112" s="1"/>
  <c r="AO112"/>
  <c r="AP112" s="1"/>
  <c r="AK112"/>
  <c r="AQ111"/>
  <c r="AR111" s="1"/>
  <c r="AS111" s="1"/>
  <c r="AO111"/>
  <c r="AP111" s="1"/>
  <c r="AK111"/>
  <c r="AQ110"/>
  <c r="AR110" s="1"/>
  <c r="AO110"/>
  <c r="AP110" s="1"/>
  <c r="AK110"/>
  <c r="AQ109"/>
  <c r="AR109" s="1"/>
  <c r="AO109"/>
  <c r="AP109" s="1"/>
  <c r="AK109"/>
  <c r="AQ108"/>
  <c r="AR108" s="1"/>
  <c r="AO108"/>
  <c r="AP108" s="1"/>
  <c r="AK108"/>
  <c r="AQ107"/>
  <c r="AR107" s="1"/>
  <c r="AS107" s="1"/>
  <c r="AO107"/>
  <c r="AP107" s="1"/>
  <c r="AK107"/>
  <c r="AQ106"/>
  <c r="AR106" s="1"/>
  <c r="AO106"/>
  <c r="AP106" s="1"/>
  <c r="AK106"/>
  <c r="AQ105"/>
  <c r="AR105" s="1"/>
  <c r="AO105"/>
  <c r="AP105" s="1"/>
  <c r="AK105"/>
  <c r="AQ104"/>
  <c r="AR104" s="1"/>
  <c r="AO104"/>
  <c r="AP104" s="1"/>
  <c r="AK104"/>
  <c r="AQ103"/>
  <c r="AR103" s="1"/>
  <c r="AS103" s="1"/>
  <c r="AO103"/>
  <c r="AP103" s="1"/>
  <c r="AK103"/>
  <c r="AQ102"/>
  <c r="AR102" s="1"/>
  <c r="AO102"/>
  <c r="AP102" s="1"/>
  <c r="AK102"/>
  <c r="AQ101"/>
  <c r="AR101" s="1"/>
  <c r="AO101"/>
  <c r="AP101" s="1"/>
  <c r="AK101"/>
  <c r="AQ100"/>
  <c r="AR100" s="1"/>
  <c r="AO100"/>
  <c r="AP100" s="1"/>
  <c r="AK100"/>
  <c r="AQ99"/>
  <c r="AR99" s="1"/>
  <c r="AS99" s="1"/>
  <c r="AO99"/>
  <c r="AP99" s="1"/>
  <c r="AK99"/>
  <c r="AQ98"/>
  <c r="AR98" s="1"/>
  <c r="AO98"/>
  <c r="AP98" s="1"/>
  <c r="AK98"/>
  <c r="AQ97"/>
  <c r="AR97" s="1"/>
  <c r="AO97"/>
  <c r="AP97" s="1"/>
  <c r="AK97"/>
  <c r="AQ96"/>
  <c r="AR96" s="1"/>
  <c r="AO96"/>
  <c r="AP96" s="1"/>
  <c r="AK96"/>
  <c r="AQ95"/>
  <c r="AR95" s="1"/>
  <c r="AS95" s="1"/>
  <c r="AO95"/>
  <c r="AP95" s="1"/>
  <c r="AK95"/>
  <c r="AQ94"/>
  <c r="AR94" s="1"/>
  <c r="AO94"/>
  <c r="AP94" s="1"/>
  <c r="AK94"/>
  <c r="AQ93"/>
  <c r="AR93" s="1"/>
  <c r="AO93"/>
  <c r="AP93" s="1"/>
  <c r="AK93"/>
  <c r="AQ92"/>
  <c r="AR92" s="1"/>
  <c r="AO92"/>
  <c r="AP92" s="1"/>
  <c r="AK92"/>
  <c r="AQ91"/>
  <c r="AR91" s="1"/>
  <c r="AS91" s="1"/>
  <c r="AO91"/>
  <c r="AP91" s="1"/>
  <c r="AK91"/>
  <c r="AQ90"/>
  <c r="AR90" s="1"/>
  <c r="AO90"/>
  <c r="AP90" s="1"/>
  <c r="AK90"/>
  <c r="AQ89"/>
  <c r="AR89" s="1"/>
  <c r="AO89"/>
  <c r="AP89" s="1"/>
  <c r="AK89"/>
  <c r="AQ81"/>
  <c r="AR81" s="1"/>
  <c r="AO81"/>
  <c r="AP81" s="1"/>
  <c r="AK81"/>
  <c r="AQ79"/>
  <c r="AR79" s="1"/>
  <c r="AS79" s="1"/>
  <c r="AO79"/>
  <c r="AP79" s="1"/>
  <c r="AK79"/>
  <c r="AQ78"/>
  <c r="AR78" s="1"/>
  <c r="AO78"/>
  <c r="AP78" s="1"/>
  <c r="AK78"/>
  <c r="AQ77"/>
  <c r="AR77" s="1"/>
  <c r="AO77"/>
  <c r="AP77" s="1"/>
  <c r="AK77"/>
  <c r="AQ76"/>
  <c r="AR76" s="1"/>
  <c r="AO76"/>
  <c r="AP76" s="1"/>
  <c r="AK76"/>
  <c r="AQ75"/>
  <c r="AR75" s="1"/>
  <c r="AS75" s="1"/>
  <c r="AO75"/>
  <c r="AP75" s="1"/>
  <c r="AK75"/>
  <c r="AQ74"/>
  <c r="AR74" s="1"/>
  <c r="AO74"/>
  <c r="AP74" s="1"/>
  <c r="AK74"/>
  <c r="AQ73"/>
  <c r="AR73" s="1"/>
  <c r="AO73"/>
  <c r="AP73" s="1"/>
  <c r="AK73"/>
  <c r="AQ72"/>
  <c r="AR72" s="1"/>
  <c r="AO72"/>
  <c r="AP72" s="1"/>
  <c r="AK72"/>
  <c r="AQ71"/>
  <c r="AR71" s="1"/>
  <c r="AS71" s="1"/>
  <c r="AO71"/>
  <c r="AP71" s="1"/>
  <c r="AK71"/>
  <c r="AQ70"/>
  <c r="AR70" s="1"/>
  <c r="AO70"/>
  <c r="AP70" s="1"/>
  <c r="AK70"/>
  <c r="AQ69"/>
  <c r="AR69" s="1"/>
  <c r="AO69"/>
  <c r="AP69" s="1"/>
  <c r="AK69"/>
  <c r="AQ68"/>
  <c r="AR68" s="1"/>
  <c r="AO68"/>
  <c r="AP68" s="1"/>
  <c r="AK68"/>
  <c r="AQ66"/>
  <c r="AR66" s="1"/>
  <c r="AS66" s="1"/>
  <c r="AO66"/>
  <c r="AP66" s="1"/>
  <c r="AK66"/>
  <c r="AQ64"/>
  <c r="AR64" s="1"/>
  <c r="AO64"/>
  <c r="AP64" s="1"/>
  <c r="AK64"/>
  <c r="AQ63"/>
  <c r="AR63" s="1"/>
  <c r="AO63"/>
  <c r="AP63" s="1"/>
  <c r="AK63"/>
  <c r="AQ62"/>
  <c r="AR62" s="1"/>
  <c r="AO62"/>
  <c r="AP62" s="1"/>
  <c r="AK62"/>
  <c r="AQ60"/>
  <c r="AR60" s="1"/>
  <c r="AS60" s="1"/>
  <c r="AO60"/>
  <c r="AP60" s="1"/>
  <c r="AK60"/>
  <c r="AQ59"/>
  <c r="AR59" s="1"/>
  <c r="AO59"/>
  <c r="AP59" s="1"/>
  <c r="AK59"/>
  <c r="AQ58"/>
  <c r="AR58" s="1"/>
  <c r="AO58"/>
  <c r="AP58" s="1"/>
  <c r="AK58"/>
  <c r="AQ57"/>
  <c r="AR57" s="1"/>
  <c r="AO57"/>
  <c r="AP57" s="1"/>
  <c r="AK57"/>
  <c r="AQ56"/>
  <c r="AR56" s="1"/>
  <c r="AS56" s="1"/>
  <c r="AO56"/>
  <c r="AP56" s="1"/>
  <c r="AK56"/>
  <c r="AQ55"/>
  <c r="AR55" s="1"/>
  <c r="AO55"/>
  <c r="AP55" s="1"/>
  <c r="AK55"/>
  <c r="AQ54"/>
  <c r="AR54" s="1"/>
  <c r="AO54"/>
  <c r="AP54" s="1"/>
  <c r="AK54"/>
  <c r="AQ46"/>
  <c r="AR46" s="1"/>
  <c r="AO46"/>
  <c r="AP46" s="1"/>
  <c r="AK46"/>
  <c r="AQ45"/>
  <c r="AR45" s="1"/>
  <c r="AS45" s="1"/>
  <c r="AO45"/>
  <c r="AP45" s="1"/>
  <c r="AK45"/>
  <c r="AQ44"/>
  <c r="AR44" s="1"/>
  <c r="AO44"/>
  <c r="AP44" s="1"/>
  <c r="AK44"/>
  <c r="AQ41"/>
  <c r="AR41" s="1"/>
  <c r="AO41"/>
  <c r="AP41" s="1"/>
  <c r="AK41"/>
  <c r="AQ40"/>
  <c r="AR40" s="1"/>
  <c r="AO40"/>
  <c r="AP40" s="1"/>
  <c r="AK40"/>
  <c r="AQ39"/>
  <c r="AR39" s="1"/>
  <c r="AS39" s="1"/>
  <c r="AO39"/>
  <c r="AP39" s="1"/>
  <c r="AK39"/>
  <c r="AQ38"/>
  <c r="AR38" s="1"/>
  <c r="AO38"/>
  <c r="AP38" s="1"/>
  <c r="AK38"/>
  <c r="AQ37"/>
  <c r="AR37" s="1"/>
  <c r="AO37"/>
  <c r="AP37" s="1"/>
  <c r="AK37"/>
  <c r="AQ36"/>
  <c r="AR36" s="1"/>
  <c r="AO36"/>
  <c r="AP36" s="1"/>
  <c r="AK36"/>
  <c r="AQ35"/>
  <c r="AR35" s="1"/>
  <c r="AS35" s="1"/>
  <c r="AO35"/>
  <c r="AP35" s="1"/>
  <c r="AK35"/>
  <c r="AQ30"/>
  <c r="AR30" s="1"/>
  <c r="AO30"/>
  <c r="AP30" s="1"/>
  <c r="AK30"/>
  <c r="AQ28"/>
  <c r="AR28" s="1"/>
  <c r="AO28"/>
  <c r="AP28" s="1"/>
  <c r="AK28"/>
  <c r="AQ27"/>
  <c r="AR27" s="1"/>
  <c r="AO27"/>
  <c r="AP27" s="1"/>
  <c r="AK27"/>
  <c r="AQ26"/>
  <c r="AR26" s="1"/>
  <c r="AS26" s="1"/>
  <c r="AO26"/>
  <c r="AP26" s="1"/>
  <c r="AK26"/>
  <c r="AQ25"/>
  <c r="AR25" s="1"/>
  <c r="AO25"/>
  <c r="AP25" s="1"/>
  <c r="AK25"/>
  <c r="AQ24"/>
  <c r="AR24" s="1"/>
  <c r="AO24"/>
  <c r="AP24" s="1"/>
  <c r="AK24"/>
  <c r="AQ23"/>
  <c r="AR23" s="1"/>
  <c r="AO23"/>
  <c r="AP23" s="1"/>
  <c r="AK23"/>
  <c r="AQ22"/>
  <c r="AR22" s="1"/>
  <c r="AS22" s="1"/>
  <c r="AO22"/>
  <c r="AP22" s="1"/>
  <c r="AK22"/>
  <c r="AQ21"/>
  <c r="AR21" s="1"/>
  <c r="AO21"/>
  <c r="AP21" s="1"/>
  <c r="AK21"/>
  <c r="AQ20"/>
  <c r="AR20" s="1"/>
  <c r="AO20"/>
  <c r="AP20" s="1"/>
  <c r="AK20"/>
  <c r="AQ19"/>
  <c r="AR19" s="1"/>
  <c r="AS19" s="1"/>
  <c r="AO19"/>
  <c r="AP19" s="1"/>
  <c r="AK19"/>
  <c r="AQ18"/>
  <c r="AR18" s="1"/>
  <c r="AS18" s="1"/>
  <c r="AO18"/>
  <c r="AP18" s="1"/>
  <c r="AK18"/>
  <c r="AQ17"/>
  <c r="AR17" s="1"/>
  <c r="AO17"/>
  <c r="AP17" s="1"/>
  <c r="AK17"/>
  <c r="AQ16"/>
  <c r="AR16" s="1"/>
  <c r="AO16"/>
  <c r="AP16" s="1"/>
  <c r="AK16"/>
  <c r="AQ15"/>
  <c r="AR15" s="1"/>
  <c r="AS15" s="1"/>
  <c r="AO15"/>
  <c r="AP15" s="1"/>
  <c r="AK15"/>
  <c r="AQ14"/>
  <c r="AR14" s="1"/>
  <c r="AS14" s="1"/>
  <c r="AO14"/>
  <c r="AP14" s="1"/>
  <c r="AK14"/>
  <c r="AQ13"/>
  <c r="AR13" s="1"/>
  <c r="AO13"/>
  <c r="AP13" s="1"/>
  <c r="AK13"/>
  <c r="AQ12"/>
  <c r="AR12" s="1"/>
  <c r="AO12"/>
  <c r="AP12" s="1"/>
  <c r="AK12"/>
  <c r="AQ11"/>
  <c r="AR11" s="1"/>
  <c r="AS11" s="1"/>
  <c r="AO11"/>
  <c r="AP11" s="1"/>
  <c r="AK11"/>
  <c r="AQ10"/>
  <c r="AR10" s="1"/>
  <c r="AS10" s="1"/>
  <c r="AO10"/>
  <c r="AP10" s="1"/>
  <c r="AK10"/>
  <c r="AQ9"/>
  <c r="AR9" s="1"/>
  <c r="AO9"/>
  <c r="AP9" s="1"/>
  <c r="AK9"/>
  <c r="AQ8"/>
  <c r="AR8" s="1"/>
  <c r="AO8"/>
  <c r="AP8" s="1"/>
  <c r="AK8"/>
  <c r="AQ7"/>
  <c r="AR7" s="1"/>
  <c r="AS7" s="1"/>
  <c r="AO7"/>
  <c r="AP7" s="1"/>
  <c r="AK7"/>
  <c r="P25" i="9"/>
  <c r="G24"/>
  <c r="P13"/>
  <c r="P9"/>
  <c r="G9"/>
  <c r="H21" i="3"/>
  <c r="Q38" i="1"/>
  <c r="Q37"/>
  <c r="Q36"/>
  <c r="Q35"/>
  <c r="Q34"/>
  <c r="Q33"/>
  <c r="Q32"/>
  <c r="Q31"/>
  <c r="Q30"/>
  <c r="H30"/>
  <c r="Q29"/>
  <c r="H29"/>
  <c r="Q28"/>
  <c r="H28"/>
  <c r="Q27"/>
  <c r="H27"/>
  <c r="Q26"/>
  <c r="H26"/>
  <c r="Q25"/>
  <c r="H25"/>
  <c r="Q24"/>
  <c r="H24"/>
  <c r="Q23"/>
  <c r="H23"/>
  <c r="Q22"/>
  <c r="H22"/>
  <c r="Q21"/>
  <c r="H21"/>
  <c r="H20"/>
  <c r="Q17"/>
  <c r="Q16"/>
  <c r="Q15"/>
  <c r="H15"/>
  <c r="Q14"/>
  <c r="H14"/>
  <c r="Q13"/>
  <c r="H13"/>
  <c r="Q12"/>
  <c r="H12"/>
  <c r="Q11"/>
  <c r="H11"/>
  <c r="Q10"/>
  <c r="H10"/>
  <c r="Q9"/>
  <c r="H9"/>
  <c r="Q8"/>
  <c r="H8"/>
  <c r="Q7"/>
  <c r="H7"/>
  <c r="Q6"/>
  <c r="H6"/>
  <c r="Q5"/>
  <c r="H5"/>
  <c r="AS4" i="13" l="1"/>
  <c r="AS8"/>
  <c r="AS12"/>
  <c r="AS16"/>
  <c r="AS20"/>
  <c r="AS24"/>
  <c r="AS31"/>
  <c r="AS35"/>
  <c r="AS39"/>
  <c r="AS43"/>
  <c r="AS47"/>
  <c r="AS51"/>
  <c r="AS55"/>
  <c r="AS59"/>
  <c r="AS63"/>
  <c r="AS67"/>
  <c r="AS71"/>
  <c r="AS78"/>
  <c r="AS82"/>
  <c r="AS86"/>
  <c r="AS90"/>
  <c r="AS94"/>
  <c r="AS98"/>
  <c r="AS102"/>
  <c r="AS106"/>
  <c r="AS110"/>
  <c r="AS117"/>
  <c r="AS121"/>
  <c r="AS125"/>
  <c r="AS129"/>
  <c r="AS133"/>
  <c r="AS137"/>
  <c r="AS141"/>
  <c r="AS145"/>
  <c r="AS149"/>
  <c r="AS9" i="11"/>
  <c r="AS13"/>
  <c r="AS17"/>
  <c r="AS21"/>
  <c r="AS25"/>
  <c r="AS30"/>
  <c r="AS38"/>
  <c r="AS44"/>
  <c r="AS55"/>
  <c r="AS59"/>
  <c r="AS64"/>
  <c r="AS70"/>
  <c r="AS74"/>
  <c r="AS78"/>
  <c r="AS90"/>
  <c r="AS94"/>
  <c r="AS98"/>
  <c r="AS102"/>
  <c r="AS106"/>
  <c r="AS110"/>
  <c r="AS114"/>
  <c r="AS120"/>
  <c r="AS130"/>
  <c r="AS139"/>
  <c r="AS143"/>
  <c r="AS152"/>
  <c r="AS23"/>
  <c r="AS27"/>
  <c r="AS36"/>
  <c r="AS40"/>
  <c r="AS46"/>
  <c r="AS57"/>
  <c r="AS62"/>
  <c r="AS68"/>
  <c r="AS72"/>
  <c r="AS76"/>
  <c r="AS81"/>
  <c r="AS92"/>
  <c r="AS96"/>
  <c r="AS100"/>
  <c r="AS104"/>
  <c r="AS108"/>
  <c r="AS112"/>
  <c r="AS118"/>
  <c r="AS123"/>
  <c r="AS137"/>
  <c r="AS141"/>
  <c r="AS150"/>
  <c r="AS154"/>
  <c r="AS158"/>
  <c r="AS162"/>
  <c r="AS166"/>
  <c r="AS171"/>
  <c r="AS8"/>
  <c r="AS12"/>
  <c r="AS16"/>
  <c r="AS20"/>
  <c r="AS24"/>
  <c r="AS28"/>
  <c r="AS37"/>
  <c r="AS41"/>
  <c r="AS54"/>
  <c r="AS58"/>
  <c r="AS63"/>
  <c r="AS69"/>
  <c r="AS73"/>
  <c r="AS77"/>
  <c r="AS89"/>
  <c r="AS93"/>
  <c r="AS97"/>
  <c r="AS101"/>
  <c r="AS105"/>
  <c r="AS109"/>
  <c r="AS113"/>
  <c r="AS119"/>
  <c r="AS124"/>
  <c r="AS138"/>
  <c r="AS142"/>
  <c r="AS151"/>
  <c r="AS155"/>
  <c r="AS159"/>
  <c r="AS163"/>
  <c r="AS167"/>
  <c r="AS172"/>
</calcChain>
</file>

<file path=xl/sharedStrings.xml><?xml version="1.0" encoding="utf-8"?>
<sst xmlns="http://schemas.openxmlformats.org/spreadsheetml/2006/main" count="1636" uniqueCount="1216">
  <si>
    <t>ACTUAL DISTANCE 4,554.444 METERS</t>
  </si>
  <si>
    <t>Womens Under 52</t>
  </si>
  <si>
    <t>Mens under 56</t>
  </si>
  <si>
    <t>AGE</t>
  </si>
  <si>
    <t>GEAR</t>
  </si>
  <si>
    <t>PART.</t>
  </si>
  <si>
    <t>Meters</t>
  </si>
  <si>
    <t>Dif.</t>
  </si>
  <si>
    <t>Place</t>
  </si>
  <si>
    <t>AGE</t>
  </si>
  <si>
    <t>GEAR</t>
  </si>
  <si>
    <t>PART.</t>
  </si>
  <si>
    <t>Meters</t>
  </si>
  <si>
    <t>Dif.</t>
  </si>
  <si>
    <t>Place</t>
  </si>
  <si>
    <t>Beth Wiggins</t>
  </si>
  <si>
    <t>x</t>
  </si>
  <si>
    <t>Scott Neola</t>
  </si>
  <si>
    <t>x</t>
  </si>
  <si>
    <t>x</t>
  </si>
  <si>
    <t>Anne Chrzanowski</t>
  </si>
  <si>
    <t>x</t>
  </si>
  <si>
    <t>Adam Shoemaker</t>
  </si>
  <si>
    <t>x</t>
  </si>
  <si>
    <t>x</t>
  </si>
  <si>
    <t>Brandi Osse</t>
  </si>
  <si>
    <t>x</t>
  </si>
  <si>
    <t>x</t>
  </si>
  <si>
    <t>Tracey Moore</t>
  </si>
  <si>
    <t>x</t>
  </si>
  <si>
    <t>x</t>
  </si>
  <si>
    <t>Debra Kalish</t>
  </si>
  <si>
    <t>x</t>
  </si>
  <si>
    <t>Keith Slaughter</t>
  </si>
  <si>
    <t>x</t>
  </si>
  <si>
    <t>Deanna McCurdy</t>
  </si>
  <si>
    <t>x</t>
  </si>
  <si>
    <t>x</t>
  </si>
  <si>
    <t>Steven Bothe</t>
  </si>
  <si>
    <t>x</t>
  </si>
  <si>
    <t>x</t>
  </si>
  <si>
    <t>Ann Blaum</t>
  </si>
  <si>
    <t>x</t>
  </si>
  <si>
    <t>Wes Wilkins</t>
  </si>
  <si>
    <t>x</t>
  </si>
  <si>
    <t>x</t>
  </si>
  <si>
    <t>Teresa Moore</t>
  </si>
  <si>
    <t>x</t>
  </si>
  <si>
    <t>x</t>
  </si>
  <si>
    <t>Mike Lankford</t>
  </si>
  <si>
    <t>x</t>
  </si>
  <si>
    <t>x</t>
  </si>
  <si>
    <t>Anne Port</t>
  </si>
  <si>
    <t>x</t>
  </si>
  <si>
    <t>Kith Burkingstock</t>
  </si>
  <si>
    <t>x</t>
  </si>
  <si>
    <t>x</t>
  </si>
  <si>
    <t>Sally Clark</t>
  </si>
  <si>
    <t>x</t>
  </si>
  <si>
    <t>Mark Mascara</t>
  </si>
  <si>
    <t>x</t>
  </si>
  <si>
    <t>Anastasia Walker</t>
  </si>
  <si>
    <t>x</t>
  </si>
  <si>
    <t>Chris Choing</t>
  </si>
  <si>
    <t>x</t>
  </si>
  <si>
    <t>x</t>
  </si>
  <si>
    <t>Kim Ruple</t>
  </si>
  <si>
    <t>x</t>
  </si>
  <si>
    <t>x</t>
  </si>
  <si>
    <t>Mike Chrzanowski</t>
  </si>
  <si>
    <t>x</t>
  </si>
  <si>
    <t>x</t>
  </si>
  <si>
    <t>Mark Hamilton</t>
  </si>
  <si>
    <t>x</t>
  </si>
  <si>
    <t>x</t>
  </si>
  <si>
    <t>Womens over 52</t>
  </si>
  <si>
    <t>Mark Greiner</t>
  </si>
  <si>
    <t>x</t>
  </si>
  <si>
    <t>February Results</t>
  </si>
  <si>
    <t>Womens Under 52</t>
  </si>
  <si>
    <t>Time: 37:30</t>
  </si>
  <si>
    <t>Meters</t>
  </si>
  <si>
    <t>Dif.</t>
  </si>
  <si>
    <t>Place</t>
  </si>
  <si>
    <t>Mens over 56</t>
  </si>
  <si>
    <t>Martha Boone</t>
  </si>
  <si>
    <t>x</t>
  </si>
  <si>
    <t>Mens under 56</t>
  </si>
  <si>
    <t>Predicted</t>
  </si>
  <si>
    <t>June Grand Prix</t>
  </si>
  <si>
    <t>Trivia</t>
  </si>
  <si>
    <t>I gave volunteers 15 points and participants not placing 10 points.</t>
  </si>
  <si>
    <t>Womens</t>
  </si>
  <si>
    <t>Name</t>
  </si>
  <si>
    <t>Time: 42:30</t>
  </si>
  <si>
    <t>Womens Under 52</t>
  </si>
  <si>
    <t>Mens under 56</t>
  </si>
  <si>
    <t>Age</t>
  </si>
  <si>
    <t>Correct Answers</t>
  </si>
  <si>
    <t>Gear (Y/N)</t>
  </si>
  <si>
    <t>Place</t>
  </si>
  <si>
    <t>Jan Fratto</t>
  </si>
  <si>
    <t>y</t>
  </si>
  <si>
    <t>Martha Boone</t>
  </si>
  <si>
    <t>y</t>
  </si>
  <si>
    <t>Ann Shoemaker</t>
  </si>
  <si>
    <t>y</t>
  </si>
  <si>
    <t>Susan Bothe</t>
  </si>
  <si>
    <t>Volunteer</t>
  </si>
  <si>
    <t>Kim Ruple</t>
  </si>
  <si>
    <t>n</t>
  </si>
  <si>
    <t>Mens</t>
  </si>
  <si>
    <t>Name</t>
  </si>
  <si>
    <t>Age</t>
  </si>
  <si>
    <t>Correct Answers</t>
  </si>
  <si>
    <t>Gear (Y/N)</t>
  </si>
  <si>
    <t>Place</t>
  </si>
  <si>
    <t>Marino Fuentes</t>
  </si>
  <si>
    <t>y</t>
  </si>
  <si>
    <t>Hal Wolfe</t>
  </si>
  <si>
    <t>n</t>
  </si>
  <si>
    <t>Fred Fratto</t>
  </si>
  <si>
    <t>y</t>
  </si>
  <si>
    <t>Jerry Shoemaker</t>
  </si>
  <si>
    <t>y</t>
  </si>
  <si>
    <t>Meters</t>
  </si>
  <si>
    <t>Normer Adams</t>
  </si>
  <si>
    <t>Dif.</t>
  </si>
  <si>
    <t>Place</t>
  </si>
  <si>
    <t>n</t>
  </si>
  <si>
    <t>Kim Garwood</t>
  </si>
  <si>
    <t>Dick allis</t>
  </si>
  <si>
    <t>y</t>
  </si>
  <si>
    <t>x</t>
  </si>
  <si>
    <t>Jules Desgain</t>
  </si>
  <si>
    <t>x</t>
  </si>
  <si>
    <t>y</t>
  </si>
  <si>
    <t>Cal Daley</t>
  </si>
  <si>
    <t>y</t>
  </si>
  <si>
    <t>Bill Johnson</t>
  </si>
  <si>
    <t>y</t>
  </si>
  <si>
    <t>Bill Werling</t>
  </si>
  <si>
    <t>volunteer</t>
  </si>
  <si>
    <t>Mike Lankford</t>
  </si>
  <si>
    <t>n</t>
  </si>
  <si>
    <t>Chuck Garwood</t>
  </si>
  <si>
    <t>Steve Bothe</t>
  </si>
  <si>
    <t>y</t>
  </si>
  <si>
    <t>x</t>
  </si>
  <si>
    <t>Tracey Moore</t>
  </si>
  <si>
    <t>y</t>
  </si>
  <si>
    <t>Kith Birkingstock</t>
  </si>
  <si>
    <t>y</t>
  </si>
  <si>
    <t>Actual</t>
  </si>
  <si>
    <t>Predicted</t>
  </si>
  <si>
    <t>Actual</t>
  </si>
  <si>
    <t>AGE</t>
  </si>
  <si>
    <t>Teri Besch</t>
  </si>
  <si>
    <t>GEAR</t>
  </si>
  <si>
    <t>Time</t>
  </si>
  <si>
    <t>x</t>
  </si>
  <si>
    <t>Time</t>
  </si>
  <si>
    <t>x</t>
  </si>
  <si>
    <t>Dif</t>
  </si>
  <si>
    <t>Place</t>
  </si>
  <si>
    <t>Bob Dalton</t>
  </si>
  <si>
    <t>x</t>
  </si>
  <si>
    <t>x</t>
  </si>
  <si>
    <t>Ann Shoemaker</t>
  </si>
  <si>
    <t>x</t>
  </si>
  <si>
    <t>x</t>
  </si>
  <si>
    <t>David Olson</t>
  </si>
  <si>
    <t>x</t>
  </si>
  <si>
    <t>x</t>
  </si>
  <si>
    <t>Susan Mills</t>
  </si>
  <si>
    <t>x</t>
  </si>
  <si>
    <t>Cal Daley</t>
  </si>
  <si>
    <t>x</t>
  </si>
  <si>
    <t>x</t>
  </si>
  <si>
    <t>Parking 0600-0800</t>
  </si>
  <si>
    <t>Jane Hamilton</t>
  </si>
  <si>
    <t>x</t>
  </si>
  <si>
    <t>x</t>
  </si>
  <si>
    <t>Jerry Shoemaker</t>
  </si>
  <si>
    <t>x</t>
  </si>
  <si>
    <t>x</t>
  </si>
  <si>
    <t>Cathy Olson</t>
  </si>
  <si>
    <t>x</t>
  </si>
  <si>
    <t>x</t>
  </si>
  <si>
    <t>Bill Johnston</t>
  </si>
  <si>
    <t>x</t>
  </si>
  <si>
    <t>x</t>
  </si>
  <si>
    <t>Pat Cote-Miles</t>
  </si>
  <si>
    <t>x</t>
  </si>
  <si>
    <t>Gary Kolb</t>
  </si>
  <si>
    <t>x</t>
  </si>
  <si>
    <t>Amy Stitt</t>
  </si>
  <si>
    <t>x</t>
  </si>
  <si>
    <t>Jules Desgain</t>
  </si>
  <si>
    <t>x</t>
  </si>
  <si>
    <t>x</t>
  </si>
  <si>
    <t>Ann Henderson</t>
  </si>
  <si>
    <t>x</t>
  </si>
  <si>
    <t>x</t>
  </si>
  <si>
    <t>Lou Boone</t>
  </si>
  <si>
    <t>x</t>
  </si>
  <si>
    <t>x</t>
  </si>
  <si>
    <t>Scott Outland</t>
  </si>
  <si>
    <t>Carolyn Gulick</t>
  </si>
  <si>
    <t>x</t>
  </si>
  <si>
    <t>Dave Piet</t>
  </si>
  <si>
    <t>x</t>
  </si>
  <si>
    <t>x</t>
  </si>
  <si>
    <t>Patrick Kearns</t>
  </si>
  <si>
    <t>x</t>
  </si>
  <si>
    <t>Normer Adams</t>
  </si>
  <si>
    <t>x</t>
  </si>
  <si>
    <t>Ben Gross</t>
  </si>
  <si>
    <t>Wayne Fowler</t>
  </si>
  <si>
    <t>x</t>
  </si>
  <si>
    <t>x</t>
  </si>
  <si>
    <t>Marino Fuentes</t>
  </si>
  <si>
    <t>678-472-8485</t>
  </si>
  <si>
    <t>wfowler1147@gmail.com</t>
  </si>
  <si>
    <t>x</t>
  </si>
  <si>
    <t>x</t>
  </si>
  <si>
    <t>RUNNERS THAT SHOWED UP FOR THE GRAN PRIX JULY 12, 2014</t>
  </si>
  <si>
    <t>David Gulick</t>
  </si>
  <si>
    <t>x</t>
  </si>
  <si>
    <t>x</t>
  </si>
  <si>
    <t>Dick Allis</t>
  </si>
  <si>
    <t>x</t>
  </si>
  <si>
    <t>Von Woods</t>
  </si>
  <si>
    <t>x</t>
  </si>
  <si>
    <t>x</t>
  </si>
  <si>
    <t>AGE</t>
  </si>
  <si>
    <t>GEAR</t>
  </si>
  <si>
    <t>Time</t>
  </si>
  <si>
    <t>Time</t>
  </si>
  <si>
    <t>Dif</t>
  </si>
  <si>
    <t>Jen Lawerence</t>
  </si>
  <si>
    <t>Joe Wassell</t>
  </si>
  <si>
    <t>x</t>
  </si>
  <si>
    <t>CAL DALEY</t>
  </si>
  <si>
    <t>CHRIS CHIONQ</t>
  </si>
  <si>
    <t>KITH BURKINGSTOCK</t>
  </si>
  <si>
    <t>SANDY TUMAN</t>
  </si>
  <si>
    <t>PATSY BICKFORD</t>
  </si>
  <si>
    <t>CATHY OLSON</t>
  </si>
  <si>
    <t>DAVE OLSON</t>
  </si>
  <si>
    <t>BOB DALTON</t>
  </si>
  <si>
    <t>HAL WOLFE</t>
  </si>
  <si>
    <t>DAVID GULICK</t>
  </si>
  <si>
    <t>HELEN ERNST</t>
  </si>
  <si>
    <t>BRIAN FARRIER</t>
  </si>
  <si>
    <t>JOE WASSELL</t>
  </si>
  <si>
    <t>MIKE LANKFORD</t>
  </si>
  <si>
    <t>DICK ALLIS</t>
  </si>
  <si>
    <t>BILL WERLING</t>
  </si>
  <si>
    <t>RACHEL JOHNSON</t>
  </si>
  <si>
    <t>STEVE GREENE</t>
  </si>
  <si>
    <t>GARY KOLB</t>
  </si>
  <si>
    <t>x</t>
  </si>
  <si>
    <t>Diva Grand Prix</t>
  </si>
  <si>
    <t>Participants</t>
  </si>
  <si>
    <t>Age</t>
  </si>
  <si>
    <t>Gear</t>
  </si>
  <si>
    <t>Diva Gear</t>
  </si>
  <si>
    <t>Womens Under 52</t>
  </si>
  <si>
    <t>Mens under 56</t>
  </si>
  <si>
    <t>Predicted</t>
  </si>
  <si>
    <t>Actual</t>
  </si>
  <si>
    <t>Predicted</t>
  </si>
  <si>
    <t>Actual</t>
  </si>
  <si>
    <t>AGE</t>
  </si>
  <si>
    <t>GEAR</t>
  </si>
  <si>
    <t>Time</t>
  </si>
  <si>
    <t>Time</t>
  </si>
  <si>
    <t>Dif</t>
  </si>
  <si>
    <t>Place</t>
  </si>
  <si>
    <t>AGE</t>
  </si>
  <si>
    <t>GEAR</t>
  </si>
  <si>
    <t>Time</t>
  </si>
  <si>
    <t>Time</t>
  </si>
  <si>
    <t>Dif</t>
  </si>
  <si>
    <t>Rachel Johnson</t>
  </si>
  <si>
    <t>Ken Benson</t>
  </si>
  <si>
    <t>770-845-0294</t>
  </si>
  <si>
    <t>kdbenson49@gmail.com</t>
  </si>
  <si>
    <t>Ted Dirkschneider</t>
  </si>
  <si>
    <t>770-719-5399</t>
  </si>
  <si>
    <t>1942ted@bellsouth.net</t>
  </si>
  <si>
    <t>Joe Basilone</t>
  </si>
  <si>
    <t>678-777-5768</t>
  </si>
  <si>
    <t>joe767@bellsouth.net</t>
  </si>
  <si>
    <t>John Waterhouse</t>
  </si>
  <si>
    <t>770-487-2881</t>
  </si>
  <si>
    <t>jmwaterhouse@eathlink.net</t>
  </si>
  <si>
    <t>Dave Kennedy</t>
  </si>
  <si>
    <t>770-719-8713</t>
  </si>
  <si>
    <t>dnkewk@bellsouth.net</t>
  </si>
  <si>
    <t>Mike Lankford</t>
  </si>
  <si>
    <t>678-799-5027</t>
  </si>
  <si>
    <t>Rachel Johnson</t>
  </si>
  <si>
    <t>630-417-9639</t>
  </si>
  <si>
    <t>rachel6139@hotmail.com</t>
  </si>
  <si>
    <t>Joe Domaleski</t>
  </si>
  <si>
    <t>Von Woods</t>
  </si>
  <si>
    <t>770-487-1132</t>
  </si>
  <si>
    <t>Course Marshall 0700-Completion</t>
  </si>
  <si>
    <t>Mitch Butler</t>
  </si>
  <si>
    <t>Dave Schwartz</t>
  </si>
  <si>
    <t>678-300-0604</t>
  </si>
  <si>
    <t>mb@presleyelectric.com</t>
  </si>
  <si>
    <t>James Causey</t>
  </si>
  <si>
    <t>2014 Grand Prix</t>
  </si>
  <si>
    <t>therealjamescausey@gmail.com</t>
  </si>
  <si>
    <t>Hoyt Davis</t>
  </si>
  <si>
    <t>904-315-4247</t>
  </si>
  <si>
    <t>Dave Piet</t>
  </si>
  <si>
    <t>770-487-2818</t>
  </si>
  <si>
    <t>sdpiet@gmail.com</t>
  </si>
  <si>
    <t>Marino Fuentes</t>
  </si>
  <si>
    <t>770-487-8575</t>
  </si>
  <si>
    <t>Jan Fratto</t>
  </si>
  <si>
    <t>770-361-2940</t>
  </si>
  <si>
    <t>jan.fratto@gmail.com</t>
  </si>
  <si>
    <t>YTD Totals</t>
  </si>
  <si>
    <t>Fred Fratto</t>
  </si>
  <si>
    <t>678-699-3407</t>
  </si>
  <si>
    <t>ffratto@bellsouth.net</t>
  </si>
  <si>
    <t>Womens Over 52</t>
  </si>
  <si>
    <t>Tom Quinn</t>
  </si>
  <si>
    <t>678-438-3813</t>
  </si>
  <si>
    <t>tom@qfulfillmentsolutions.com</t>
  </si>
  <si>
    <t>Dick Allis</t>
  </si>
  <si>
    <t>770-487-9956</t>
  </si>
  <si>
    <t>alissrj@juno.com</t>
  </si>
  <si>
    <t>David Olson</t>
  </si>
  <si>
    <t>678-485-2251</t>
  </si>
  <si>
    <t>daveolson4@gmail.com</t>
  </si>
  <si>
    <t>Women</t>
  </si>
  <si>
    <t>Predicted</t>
  </si>
  <si>
    <t>Actual</t>
  </si>
  <si>
    <t>Predicted</t>
  </si>
  <si>
    <t>Actual</t>
  </si>
  <si>
    <t>AGE</t>
  </si>
  <si>
    <t>GEAR</t>
  </si>
  <si>
    <t>Time</t>
  </si>
  <si>
    <t>Time</t>
  </si>
  <si>
    <t>M. Hassan Amini</t>
  </si>
  <si>
    <t>AGE</t>
  </si>
  <si>
    <t>GEAR</t>
  </si>
  <si>
    <t>Time</t>
  </si>
  <si>
    <t>Time</t>
  </si>
  <si>
    <t>678-480-0300</t>
  </si>
  <si>
    <t>Amy Henseler</t>
  </si>
  <si>
    <t>hassan_111@yahoo.com</t>
  </si>
  <si>
    <t>Teri Besch</t>
  </si>
  <si>
    <t>678-478-4155</t>
  </si>
  <si>
    <t>besch105@comcast.net</t>
  </si>
  <si>
    <t>Kim Ruple</t>
  </si>
  <si>
    <t>Amy Stitt</t>
  </si>
  <si>
    <t>Ben Gross</t>
  </si>
  <si>
    <t>Lenae Liberg</t>
  </si>
  <si>
    <t>770-631-4526</t>
  </si>
  <si>
    <t>bengross52@gmail.com</t>
  </si>
  <si>
    <t>Anastasia Walker</t>
  </si>
  <si>
    <t>Lisa Matthews</t>
  </si>
  <si>
    <t>Angel Liberg</t>
  </si>
  <si>
    <t>Liz Carroll</t>
  </si>
  <si>
    <t>Ann Blaum</t>
  </si>
  <si>
    <t>Loren Phillips</t>
  </si>
  <si>
    <t>Ann Henderson</t>
  </si>
  <si>
    <t>Margie Dam</t>
  </si>
  <si>
    <t>Bradley Butler</t>
  </si>
  <si>
    <t>678-300-0604</t>
  </si>
  <si>
    <t>bradleymichell123@gmail.com</t>
  </si>
  <si>
    <t>Ann Shoemaker</t>
  </si>
  <si>
    <t>Martha Boone</t>
  </si>
  <si>
    <t>Anne Chrzanowski</t>
  </si>
  <si>
    <t>Mary Ann Crofton</t>
  </si>
  <si>
    <t>Anne Port</t>
  </si>
  <si>
    <t>Michelle Boyd</t>
  </si>
  <si>
    <t>Bernie Wassell</t>
  </si>
  <si>
    <t>Peter Tores</t>
  </si>
  <si>
    <t>Michelle Villars</t>
  </si>
  <si>
    <t>Wants to be at tunnel under Ptree Pkwy on 5K course</t>
  </si>
  <si>
    <t>Beth Wiggins</t>
  </si>
  <si>
    <t>Dianna Anderson</t>
  </si>
  <si>
    <t>770-356-6805</t>
  </si>
  <si>
    <t>Nadine Lawerance</t>
  </si>
  <si>
    <t>Meredith Townsend</t>
  </si>
  <si>
    <t>Betty Rose</t>
  </si>
  <si>
    <t>Steve Kaiser</t>
  </si>
  <si>
    <t>Pamela Calhoun</t>
  </si>
  <si>
    <t>Daymon Ellsworth</t>
  </si>
  <si>
    <t>Brandi Osse</t>
  </si>
  <si>
    <t>Pat Cote-Miles</t>
  </si>
  <si>
    <t>Registration 0630-0800</t>
  </si>
  <si>
    <t>Sandy Forero</t>
  </si>
  <si>
    <t>Carolyn Gulick</t>
  </si>
  <si>
    <t>678-622-5283</t>
  </si>
  <si>
    <t>sandyforero@yahoo.com</t>
  </si>
  <si>
    <t>Patsy Beckford</t>
  </si>
  <si>
    <t>Cathy Olson</t>
  </si>
  <si>
    <t>Patsy Bickford</t>
  </si>
  <si>
    <t>Deanna McCurdy</t>
  </si>
  <si>
    <t>Patti Kadkhodaianx</t>
  </si>
  <si>
    <t>Debra Kalish</t>
  </si>
  <si>
    <t>Rachel Johnson</t>
  </si>
  <si>
    <t>Eileen Moore</t>
  </si>
  <si>
    <t>Amy Frizzell</t>
  </si>
  <si>
    <t>Rene Flaherty</t>
  </si>
  <si>
    <t>Helen Ernst</t>
  </si>
  <si>
    <t>Riley Hamilton</t>
  </si>
  <si>
    <t>Jamie Feldman</t>
  </si>
  <si>
    <t>Rita Weston</t>
  </si>
  <si>
    <t>AGE</t>
  </si>
  <si>
    <t>Jan Fratto</t>
  </si>
  <si>
    <t>GEAR</t>
  </si>
  <si>
    <t>Time</t>
  </si>
  <si>
    <t>Sally Clark</t>
  </si>
  <si>
    <t>Steve Kaiser</t>
  </si>
  <si>
    <t>Jane Hamilton</t>
  </si>
  <si>
    <t>Shannon Phillips</t>
  </si>
  <si>
    <t>Jen Lawerence</t>
  </si>
  <si>
    <t>Sharon Vaccam</t>
  </si>
  <si>
    <t>Jill Zuehlke</t>
  </si>
  <si>
    <t>Kim Ruple</t>
  </si>
  <si>
    <t>Sue Murphy</t>
  </si>
  <si>
    <t>Karen Kilgo</t>
  </si>
  <si>
    <t>Susan Berschinski</t>
  </si>
  <si>
    <t>Kasandra Wilson</t>
  </si>
  <si>
    <t>Susan Mills</t>
  </si>
  <si>
    <t>Kathie Burns</t>
  </si>
  <si>
    <t>Teresa Moore</t>
  </si>
  <si>
    <t>Kelly Bowman</t>
  </si>
  <si>
    <t>Teri Besch</t>
  </si>
  <si>
    <t>678-993-9045</t>
  </si>
  <si>
    <t>amyfrizzell1@gmail.com</t>
  </si>
  <si>
    <t>Tiffany Bellucci</t>
  </si>
  <si>
    <t>740-816-5654</t>
  </si>
  <si>
    <t>flgal10724@yahoo.com</t>
  </si>
  <si>
    <t>Ron Raymond</t>
  </si>
  <si>
    <t>770-632-9856</t>
  </si>
  <si>
    <t>Liz Geiger</t>
  </si>
  <si>
    <t>770-487-2128</t>
  </si>
  <si>
    <t>geiger117@bellsouth.net</t>
  </si>
  <si>
    <t>Bud Ellis</t>
  </si>
  <si>
    <t>678-296-2406</t>
  </si>
  <si>
    <t>bud33@bellsouth.net</t>
  </si>
  <si>
    <t>Sam Farley</t>
  </si>
  <si>
    <t>770-363-8989</t>
  </si>
  <si>
    <t>zaxby5007@hotmail.com</t>
  </si>
  <si>
    <t>Steve Warren</t>
  </si>
  <si>
    <t>770-486-1179</t>
  </si>
  <si>
    <t>shwarren45@comcast.net</t>
  </si>
  <si>
    <t>Debbie Warren</t>
  </si>
  <si>
    <t>770-486-1179</t>
  </si>
  <si>
    <t>dbwarren@comcast.net</t>
  </si>
  <si>
    <t>Susan Mills</t>
  </si>
  <si>
    <t>770-487-9929</t>
  </si>
  <si>
    <t>susanm@linearroad.com</t>
  </si>
  <si>
    <t>Cathy Olsen</t>
  </si>
  <si>
    <t>Setup 0600-0800</t>
  </si>
  <si>
    <t>Arnie Geiger</t>
  </si>
  <si>
    <t>404-273-1542</t>
  </si>
  <si>
    <t>geiger117@bellsouth.net</t>
  </si>
  <si>
    <t>Mark Wyckhoff</t>
  </si>
  <si>
    <t>770-487-6249</t>
  </si>
  <si>
    <t>Leigh Blood</t>
  </si>
  <si>
    <t>Michael Kendall</t>
  </si>
  <si>
    <t>770-295-9490</t>
  </si>
  <si>
    <t>Clean up 0900-Completed</t>
  </si>
  <si>
    <t>Bill Merrill</t>
  </si>
  <si>
    <t>636-299-6035</t>
  </si>
  <si>
    <t>will.merrill@yahoo.com</t>
  </si>
  <si>
    <t>Race Results/Finish Line</t>
  </si>
  <si>
    <t>George Martin</t>
  </si>
  <si>
    <t>r2sun98@mindspring.com</t>
  </si>
  <si>
    <t>Kelly Martin</t>
  </si>
  <si>
    <t>kellymartin87@comcast.net</t>
  </si>
  <si>
    <t>Bike Lead - 10K</t>
  </si>
  <si>
    <t>Mike Lankford</t>
  </si>
  <si>
    <t>Publicity</t>
  </si>
  <si>
    <t>Bob Dalton</t>
  </si>
  <si>
    <t>notlader7@gmail.com</t>
  </si>
  <si>
    <t>x</t>
  </si>
  <si>
    <t>Kith Burkingstock</t>
  </si>
  <si>
    <t>x</t>
  </si>
  <si>
    <t>Jill Zuehlke</t>
  </si>
  <si>
    <t>x</t>
  </si>
  <si>
    <t>Logan Feldman</t>
  </si>
  <si>
    <t>x</t>
  </si>
  <si>
    <t>Brandi Osse</t>
  </si>
  <si>
    <t>x</t>
  </si>
  <si>
    <t>Tracey Moore</t>
  </si>
  <si>
    <t>x</t>
  </si>
  <si>
    <t>Rachel Johnson</t>
  </si>
  <si>
    <t>x</t>
  </si>
  <si>
    <t>Mark Hamilton</t>
  </si>
  <si>
    <t>x</t>
  </si>
  <si>
    <t>Jen Lawerence</t>
  </si>
  <si>
    <t>x</t>
  </si>
  <si>
    <t>Scott Neola</t>
  </si>
  <si>
    <t>x</t>
  </si>
  <si>
    <t>Lisa Matthews</t>
  </si>
  <si>
    <t>x</t>
  </si>
  <si>
    <t>Jamie Feldman</t>
  </si>
  <si>
    <t>x</t>
  </si>
  <si>
    <t>Mens over 56</t>
  </si>
  <si>
    <t>Sally Clark</t>
  </si>
  <si>
    <t>x</t>
  </si>
  <si>
    <t>Amy Henseler</t>
  </si>
  <si>
    <t>AGE</t>
  </si>
  <si>
    <t>GEAR</t>
  </si>
  <si>
    <t>PART.</t>
  </si>
  <si>
    <t>Teresa Moore</t>
  </si>
  <si>
    <t>x</t>
  </si>
  <si>
    <t>Fred Fratto</t>
  </si>
  <si>
    <t>x</t>
  </si>
  <si>
    <t>Kim Garwood</t>
  </si>
  <si>
    <t>Brandi Osse</t>
  </si>
  <si>
    <t>x</t>
  </si>
  <si>
    <t>Tracey Moore</t>
  </si>
  <si>
    <t>x</t>
  </si>
  <si>
    <t>Lisa Matthews</t>
  </si>
  <si>
    <t>x</t>
  </si>
  <si>
    <t>Steve Kaiser</t>
  </si>
  <si>
    <t>x</t>
  </si>
  <si>
    <t>Teresa Moore</t>
  </si>
  <si>
    <t>x</t>
  </si>
  <si>
    <t>David Gulick</t>
  </si>
  <si>
    <t>x</t>
  </si>
  <si>
    <t>Mark Hamilton</t>
  </si>
  <si>
    <t>Womens over 52</t>
  </si>
  <si>
    <t>Jules Desgain</t>
  </si>
  <si>
    <t>x</t>
  </si>
  <si>
    <t>Jane Hamilton</t>
  </si>
  <si>
    <t>x</t>
  </si>
  <si>
    <t>Normer Adams</t>
  </si>
  <si>
    <t>x</t>
  </si>
  <si>
    <t>Pat Cote-Miles</t>
  </si>
  <si>
    <t>Bill Fuller</t>
  </si>
  <si>
    <t>x</t>
  </si>
  <si>
    <t>Men</t>
  </si>
  <si>
    <t>Predicted</t>
  </si>
  <si>
    <t>Actual</t>
  </si>
  <si>
    <t>Predicted</t>
  </si>
  <si>
    <t>Actual</t>
  </si>
  <si>
    <t>AGE</t>
  </si>
  <si>
    <t>GEAR</t>
  </si>
  <si>
    <t>Time</t>
  </si>
  <si>
    <t>Time</t>
  </si>
  <si>
    <t>AGE</t>
  </si>
  <si>
    <t>GEAR</t>
  </si>
  <si>
    <t>Time</t>
  </si>
  <si>
    <t>Time</t>
  </si>
  <si>
    <t>Adam Shoemaker</t>
  </si>
  <si>
    <t>Wini Stephens</t>
  </si>
  <si>
    <t>Jan</t>
  </si>
  <si>
    <t>Jan</t>
  </si>
  <si>
    <t>Feb</t>
  </si>
  <si>
    <t>Feb</t>
  </si>
  <si>
    <t>Mar</t>
  </si>
  <si>
    <t>Mar</t>
  </si>
  <si>
    <t>Apr</t>
  </si>
  <si>
    <t>April</t>
  </si>
  <si>
    <t>May</t>
  </si>
  <si>
    <t>May</t>
  </si>
  <si>
    <t>June</t>
  </si>
  <si>
    <t>June</t>
  </si>
  <si>
    <t>July</t>
  </si>
  <si>
    <t>July</t>
  </si>
  <si>
    <t>Aug</t>
  </si>
  <si>
    <t>Aug</t>
  </si>
  <si>
    <t>Sep</t>
  </si>
  <si>
    <t>Oct</t>
  </si>
  <si>
    <t>Nov</t>
  </si>
  <si>
    <t>Nov</t>
  </si>
  <si>
    <t>YTD</t>
  </si>
  <si>
    <t>Toys for</t>
  </si>
  <si>
    <t>BCS</t>
  </si>
  <si>
    <t>Super Bowl</t>
  </si>
  <si>
    <t>Gear</t>
  </si>
  <si>
    <t>YTD</t>
  </si>
  <si>
    <t>Part.</t>
  </si>
  <si>
    <t>All Points</t>
  </si>
  <si>
    <t>Kith Burkingstock</t>
  </si>
  <si>
    <t>Mary Catherine D.</t>
  </si>
  <si>
    <t>Part.</t>
  </si>
  <si>
    <t>Gear</t>
  </si>
  <si>
    <t>Points</t>
  </si>
  <si>
    <t>Part.</t>
  </si>
  <si>
    <t>Gear</t>
  </si>
  <si>
    <t>Points</t>
  </si>
  <si>
    <t>Part.</t>
  </si>
  <si>
    <t>Gear</t>
  </si>
  <si>
    <t>Points</t>
  </si>
  <si>
    <t>Part.</t>
  </si>
  <si>
    <t>Gear</t>
  </si>
  <si>
    <t>Points</t>
  </si>
  <si>
    <t>Part.</t>
  </si>
  <si>
    <t>Gear</t>
  </si>
  <si>
    <t>Points</t>
  </si>
  <si>
    <t>Part.</t>
  </si>
  <si>
    <t>Gear</t>
  </si>
  <si>
    <t>Points</t>
  </si>
  <si>
    <t>Part.</t>
  </si>
  <si>
    <t>Gear</t>
  </si>
  <si>
    <t>Points</t>
  </si>
  <si>
    <t>Part.</t>
  </si>
  <si>
    <t>Gear</t>
  </si>
  <si>
    <t>Points</t>
  </si>
  <si>
    <t>Part.</t>
  </si>
  <si>
    <t>Gear</t>
  </si>
  <si>
    <t>Points</t>
  </si>
  <si>
    <t>Part.</t>
  </si>
  <si>
    <t>Gear</t>
  </si>
  <si>
    <t>Points</t>
  </si>
  <si>
    <t>Part.</t>
  </si>
  <si>
    <t>Gear</t>
  </si>
  <si>
    <t>Points</t>
  </si>
  <si>
    <t>Points</t>
  </si>
  <si>
    <t>Tots Points</t>
  </si>
  <si>
    <t>Participants</t>
  </si>
  <si>
    <t>Points</t>
  </si>
  <si>
    <t>Points</t>
  </si>
  <si>
    <t># of events</t>
  </si>
  <si>
    <t>Points</t>
  </si>
  <si>
    <t>SB, Gear &amp; Part.</t>
  </si>
  <si>
    <t>Teri Besch</t>
  </si>
  <si>
    <t>Tracey Moore</t>
  </si>
  <si>
    <t>Angel Liberg</t>
  </si>
  <si>
    <t>John Howard</t>
  </si>
  <si>
    <t>Jules Desgain</t>
  </si>
  <si>
    <t>Alex Medal</t>
  </si>
  <si>
    <t>Keith Slaughter</t>
  </si>
  <si>
    <t>Ben Gross</t>
  </si>
  <si>
    <t>Keith Wilson</t>
  </si>
  <si>
    <t>Bill Everage</t>
  </si>
  <si>
    <t>Kith Burkingstock</t>
  </si>
  <si>
    <t>Bill Fuller</t>
  </si>
  <si>
    <t>Logan Bowsman</t>
  </si>
  <si>
    <t>Bill Johnston</t>
  </si>
  <si>
    <t>Logan Feldman</t>
  </si>
  <si>
    <t>Bill Werling</t>
  </si>
  <si>
    <t>Lou Boone</t>
  </si>
  <si>
    <t>Bob Dalton</t>
  </si>
  <si>
    <t>Marino Fuentes</t>
  </si>
  <si>
    <t>Bradley Bulter</t>
  </si>
  <si>
    <t>Mark Greiner</t>
  </si>
  <si>
    <t>Cal Buchanan</t>
  </si>
  <si>
    <t>Mark Hamilton</t>
  </si>
  <si>
    <t>Cal Daley</t>
  </si>
  <si>
    <t>Mark Mascara</t>
  </si>
  <si>
    <t>Cameron Greene</t>
  </si>
  <si>
    <t>Mike Chrzanowski</t>
  </si>
  <si>
    <t>Chris Choing</t>
  </si>
  <si>
    <t>Mike Lankford</t>
  </si>
  <si>
    <t>Chris Phillips</t>
  </si>
  <si>
    <t>Miych Bulter</t>
  </si>
  <si>
    <t>Chuck Garwood</t>
  </si>
  <si>
    <t>Normer Adams</t>
  </si>
  <si>
    <t>Dan Flaherty</t>
  </si>
  <si>
    <t>Patrick Kearns</t>
  </si>
  <si>
    <t>Dan Twineham</t>
  </si>
  <si>
    <t>Paul Schultz</t>
  </si>
  <si>
    <t>Dave Piet</t>
  </si>
  <si>
    <t>Rob Scholl</t>
  </si>
  <si>
    <t>David Gulick</t>
  </si>
  <si>
    <t>Russell Brown</t>
  </si>
  <si>
    <t>David McCurdy</t>
  </si>
  <si>
    <t>Rusty Bans</t>
  </si>
  <si>
    <t>David Olson</t>
  </si>
  <si>
    <t>Ryan Phillips</t>
  </si>
  <si>
    <t>Dick Allis</t>
  </si>
  <si>
    <t>Scott Allen</t>
  </si>
  <si>
    <t>Doug Rangnow</t>
  </si>
  <si>
    <t>Patsy Bickford</t>
  </si>
  <si>
    <t>Scott Neola</t>
  </si>
  <si>
    <t>x</t>
  </si>
  <si>
    <t>Fred Fratto</t>
  </si>
  <si>
    <t>Scott Outland</t>
  </si>
  <si>
    <t>Fred Port</t>
  </si>
  <si>
    <t>Scott Thueston</t>
  </si>
  <si>
    <t>Gary Kolb</t>
  </si>
  <si>
    <t>Chuck Garwood</t>
  </si>
  <si>
    <t>Shane Carpenter</t>
  </si>
  <si>
    <t>x</t>
  </si>
  <si>
    <t>Gary Moore</t>
  </si>
  <si>
    <t>Steve Greene</t>
  </si>
  <si>
    <t>George Martin</t>
  </si>
  <si>
    <t>Steve Kaiser</t>
  </si>
  <si>
    <t>Hal Wolfe</t>
  </si>
  <si>
    <t>Jan Fratto</t>
  </si>
  <si>
    <t>Steve Kiker</t>
  </si>
  <si>
    <t>x</t>
  </si>
  <si>
    <t>Jared Adams</t>
  </si>
  <si>
    <t>Steven Bothe</t>
  </si>
  <si>
    <t>Jerry Shoemaker</t>
  </si>
  <si>
    <t>Tim Covert</t>
  </si>
  <si>
    <t>Joe Wassell</t>
  </si>
  <si>
    <t>Dave Piet</t>
  </si>
  <si>
    <t>Tom Quinn</t>
  </si>
  <si>
    <t>x</t>
  </si>
  <si>
    <t>John Mrosek</t>
  </si>
  <si>
    <t>Tracey Moore</t>
  </si>
  <si>
    <t>Jane Hamilton</t>
  </si>
  <si>
    <t>John Waterhouse</t>
  </si>
  <si>
    <t>Von Woods</t>
  </si>
  <si>
    <t>Teri Besch</t>
  </si>
  <si>
    <t>Jon Steir</t>
  </si>
  <si>
    <t>x</t>
  </si>
  <si>
    <t>Wes Wilkins</t>
  </si>
  <si>
    <t>Women</t>
  </si>
  <si>
    <t>Patrick Kearns</t>
  </si>
  <si>
    <t>x</t>
  </si>
  <si>
    <t>x</t>
  </si>
  <si>
    <t>VOL</t>
  </si>
  <si>
    <t>Ann Henderson</t>
  </si>
  <si>
    <t>x</t>
  </si>
  <si>
    <t>Tom Quinn</t>
  </si>
  <si>
    <t>Cathy Olson</t>
  </si>
  <si>
    <t>x</t>
  </si>
  <si>
    <t>Men</t>
  </si>
  <si>
    <t>Gary Kolb</t>
  </si>
  <si>
    <t>Predicted</t>
  </si>
  <si>
    <t>x</t>
  </si>
  <si>
    <t>Actual</t>
  </si>
  <si>
    <t>Predicted</t>
  </si>
  <si>
    <t>Actual</t>
  </si>
  <si>
    <t>NAME</t>
  </si>
  <si>
    <t>Rita Weston</t>
  </si>
  <si>
    <t>AGE</t>
  </si>
  <si>
    <t>GEAR</t>
  </si>
  <si>
    <t>Time</t>
  </si>
  <si>
    <t>Time</t>
  </si>
  <si>
    <t>x</t>
  </si>
  <si>
    <t>NAME</t>
  </si>
  <si>
    <t>AGE</t>
  </si>
  <si>
    <t>GEAR</t>
  </si>
  <si>
    <t>Time</t>
  </si>
  <si>
    <t>Time</t>
  </si>
  <si>
    <t>Jerry Shoemaker</t>
  </si>
  <si>
    <t>x</t>
  </si>
  <si>
    <t>Eileen Moore</t>
  </si>
  <si>
    <t>x</t>
  </si>
  <si>
    <t>David Olson</t>
  </si>
  <si>
    <t>x</t>
  </si>
  <si>
    <t>Ann Shoemaker</t>
  </si>
  <si>
    <t>x</t>
  </si>
  <si>
    <t>Cal Daley</t>
  </si>
  <si>
    <t>x</t>
  </si>
  <si>
    <t>Pat Cote-Miles</t>
  </si>
  <si>
    <t>Martha Boone</t>
  </si>
  <si>
    <t>x</t>
  </si>
  <si>
    <t>Von Woods</t>
  </si>
  <si>
    <t>x</t>
  </si>
  <si>
    <t>Bill Werling</t>
  </si>
  <si>
    <t>x</t>
  </si>
  <si>
    <t>Vol</t>
  </si>
  <si>
    <t>Bob Dalton</t>
  </si>
  <si>
    <t>x</t>
  </si>
  <si>
    <t>Vol</t>
  </si>
  <si>
    <t>Martha Boone</t>
  </si>
  <si>
    <t>Kim Garwood</t>
  </si>
  <si>
    <t>Jamie Feldman</t>
  </si>
  <si>
    <t>x</t>
  </si>
  <si>
    <t>Ann Shoemaker</t>
  </si>
  <si>
    <t>Eileen Morre</t>
  </si>
  <si>
    <t>Patsy Bickford</t>
  </si>
  <si>
    <t>Debra Kalish</t>
  </si>
  <si>
    <t>under</t>
  </si>
  <si>
    <t>x</t>
  </si>
  <si>
    <t>Mens over 56</t>
  </si>
  <si>
    <t>Jan Fratto</t>
  </si>
  <si>
    <t>Susan Mills</t>
  </si>
  <si>
    <t>Jill Zuehlke</t>
  </si>
  <si>
    <t>x</t>
  </si>
  <si>
    <t>Fred Fratto</t>
  </si>
  <si>
    <t>x</t>
  </si>
  <si>
    <t>Cathy Olson</t>
  </si>
  <si>
    <t>Rachel Johnson</t>
  </si>
  <si>
    <t>x</t>
  </si>
  <si>
    <t>Dave Piet</t>
  </si>
  <si>
    <t>x</t>
  </si>
  <si>
    <t>Sally Clark</t>
  </si>
  <si>
    <t>x</t>
  </si>
  <si>
    <t>Marino Fuentes</t>
  </si>
  <si>
    <t>Amy Henseler</t>
  </si>
  <si>
    <t>x</t>
  </si>
  <si>
    <t>Ann Henderson</t>
  </si>
  <si>
    <t>Amy Stitt</t>
  </si>
  <si>
    <t>Pat Coles Miles</t>
  </si>
  <si>
    <t>Shane Sheffield</t>
  </si>
  <si>
    <t>Carolyn Gulick</t>
  </si>
  <si>
    <t>Jules Desgain</t>
  </si>
  <si>
    <t>x</t>
  </si>
  <si>
    <t>Rita Weston</t>
  </si>
  <si>
    <t>Helen Ernst</t>
  </si>
  <si>
    <t>Jill Zuehlke</t>
  </si>
  <si>
    <t>Margie Dam</t>
  </si>
  <si>
    <t>Sally Clark</t>
  </si>
  <si>
    <t>David Olson</t>
  </si>
  <si>
    <t>x</t>
  </si>
  <si>
    <t>Steve Kaiser</t>
  </si>
  <si>
    <t>x</t>
  </si>
  <si>
    <t>Mary Ann Crofton</t>
  </si>
  <si>
    <t>Womens over 52</t>
  </si>
  <si>
    <t>Bill Fuller</t>
  </si>
  <si>
    <t>X</t>
  </si>
  <si>
    <t>Pat Cote-Miles</t>
  </si>
  <si>
    <t>Steve Tracy</t>
  </si>
  <si>
    <t>x</t>
  </si>
  <si>
    <t>Linda Woody</t>
  </si>
  <si>
    <t>Chuck Garwood</t>
  </si>
  <si>
    <t>x</t>
  </si>
  <si>
    <t>Steven Bothe</t>
  </si>
  <si>
    <t>Jill</t>
  </si>
  <si>
    <t>Jane Hamilton</t>
  </si>
  <si>
    <t>x</t>
  </si>
  <si>
    <t>Mens over 56</t>
  </si>
  <si>
    <t>Lisa Mathews</t>
  </si>
  <si>
    <t>Jerry Shoemaker</t>
  </si>
  <si>
    <t>Normer Adams</t>
  </si>
  <si>
    <t>x</t>
  </si>
  <si>
    <t>Eileen Morre</t>
  </si>
  <si>
    <t>Rene Flaherty</t>
  </si>
  <si>
    <t>Teresa Moore</t>
  </si>
  <si>
    <t>Gary Kolb</t>
  </si>
  <si>
    <t>x</t>
  </si>
  <si>
    <t>Ben Gross</t>
  </si>
  <si>
    <t>Martha Boone</t>
  </si>
  <si>
    <t>Jen Manly</t>
  </si>
  <si>
    <t>x</t>
  </si>
  <si>
    <t>Gary Kolb</t>
  </si>
  <si>
    <t>Dick Allis</t>
  </si>
  <si>
    <t>x</t>
  </si>
  <si>
    <t>Teri Besch</t>
  </si>
  <si>
    <t>x</t>
  </si>
  <si>
    <t>Dave Olsen</t>
  </si>
  <si>
    <t>Joe Wassell</t>
  </si>
  <si>
    <t>x</t>
  </si>
  <si>
    <t>Marino Fuentes</t>
  </si>
  <si>
    <t>Cathy Olson</t>
  </si>
  <si>
    <t>x</t>
  </si>
  <si>
    <t>Womens over 52</t>
  </si>
  <si>
    <t>John James</t>
  </si>
  <si>
    <t>Martha Boone</t>
  </si>
  <si>
    <t>John Waterhouse</t>
  </si>
  <si>
    <t>Jane Hamilton</t>
  </si>
  <si>
    <t>Von Woods</t>
  </si>
  <si>
    <t>x</t>
  </si>
  <si>
    <t>Brian Farrier</t>
  </si>
  <si>
    <t>Sharon Vaccam</t>
  </si>
  <si>
    <t>Ann Shoemaker</t>
  </si>
  <si>
    <t>x</t>
  </si>
  <si>
    <t>Jules Desgain</t>
  </si>
  <si>
    <t>Dick Allis</t>
  </si>
  <si>
    <t>Cal Daley</t>
  </si>
  <si>
    <t>David Gulick</t>
  </si>
  <si>
    <t>Susan Berschinski</t>
  </si>
  <si>
    <t>Bill Fuller</t>
  </si>
  <si>
    <t>Brian Farrier</t>
  </si>
  <si>
    <t>x</t>
  </si>
  <si>
    <t>John Waterhouse</t>
  </si>
  <si>
    <t>Betty Rose</t>
  </si>
  <si>
    <t>Trish Vlastnik</t>
  </si>
  <si>
    <t>Womens Under 52</t>
  </si>
  <si>
    <t>Jan</t>
  </si>
  <si>
    <t>Jan</t>
  </si>
  <si>
    <t>Feb</t>
  </si>
  <si>
    <t>Feb</t>
  </si>
  <si>
    <t>Mar</t>
  </si>
  <si>
    <t>Mar</t>
  </si>
  <si>
    <t>Apr</t>
  </si>
  <si>
    <t>April</t>
  </si>
  <si>
    <t>May</t>
  </si>
  <si>
    <t>May</t>
  </si>
  <si>
    <t>June</t>
  </si>
  <si>
    <t>June</t>
  </si>
  <si>
    <t>July</t>
  </si>
  <si>
    <t>July</t>
  </si>
  <si>
    <t>Aug</t>
  </si>
  <si>
    <t>Aug</t>
  </si>
  <si>
    <t>Sep</t>
  </si>
  <si>
    <t>Oct</t>
  </si>
  <si>
    <t>Nov</t>
  </si>
  <si>
    <t>Nov</t>
  </si>
  <si>
    <t>YTD</t>
  </si>
  <si>
    <t>Toys for</t>
  </si>
  <si>
    <t>BCS</t>
  </si>
  <si>
    <t>Super Bowl</t>
  </si>
  <si>
    <t>Gear</t>
  </si>
  <si>
    <t>YTD</t>
  </si>
  <si>
    <t>Part.</t>
  </si>
  <si>
    <t>All Points</t>
  </si>
  <si>
    <t>Part.</t>
  </si>
  <si>
    <t>Gear</t>
  </si>
  <si>
    <t>Points</t>
  </si>
  <si>
    <t>Part.</t>
  </si>
  <si>
    <t>Gear</t>
  </si>
  <si>
    <t>Points</t>
  </si>
  <si>
    <t>Part.</t>
  </si>
  <si>
    <t>Gear</t>
  </si>
  <si>
    <t>Points</t>
  </si>
  <si>
    <t>Part.</t>
  </si>
  <si>
    <t>Gear</t>
  </si>
  <si>
    <t>Points</t>
  </si>
  <si>
    <t>Part.</t>
  </si>
  <si>
    <t>Gear</t>
  </si>
  <si>
    <t>Points</t>
  </si>
  <si>
    <t>Part.</t>
  </si>
  <si>
    <t>Gear</t>
  </si>
  <si>
    <t>Points</t>
  </si>
  <si>
    <t>Part.</t>
  </si>
  <si>
    <t>Gear</t>
  </si>
  <si>
    <t>Points</t>
  </si>
  <si>
    <t>Part.</t>
  </si>
  <si>
    <t>Gear</t>
  </si>
  <si>
    <t>Points</t>
  </si>
  <si>
    <t>Part.</t>
  </si>
  <si>
    <t>Gear</t>
  </si>
  <si>
    <t>Points</t>
  </si>
  <si>
    <t>Part.</t>
  </si>
  <si>
    <t>Gear</t>
  </si>
  <si>
    <t>Points</t>
  </si>
  <si>
    <t>Part.</t>
  </si>
  <si>
    <t>Gear</t>
  </si>
  <si>
    <t>Points</t>
  </si>
  <si>
    <t>Points</t>
  </si>
  <si>
    <t>Tots Points</t>
  </si>
  <si>
    <t>Participants</t>
  </si>
  <si>
    <t>Points</t>
  </si>
  <si>
    <t>Points</t>
  </si>
  <si>
    <t># of events</t>
  </si>
  <si>
    <t>Points</t>
  </si>
  <si>
    <t>SB, Gear &amp; Part.</t>
  </si>
  <si>
    <t>Brandi Osse</t>
  </si>
  <si>
    <t>Jen Lawerence</t>
  </si>
  <si>
    <t>Debra Kalish</t>
  </si>
  <si>
    <t>Kim Ruple</t>
  </si>
  <si>
    <t>Beth Wiggins</t>
  </si>
  <si>
    <t>Jill Zuehlke</t>
  </si>
  <si>
    <t>Anne Chrzanowski</t>
  </si>
  <si>
    <t>Amy Frizzell</t>
  </si>
  <si>
    <t>Mary Catherine Domaleski</t>
  </si>
  <si>
    <t>Teresa Moore</t>
  </si>
  <si>
    <t>Lisa Matthews</t>
  </si>
  <si>
    <t>Rachel Johnson</t>
  </si>
  <si>
    <t>Tiffany Bellucci</t>
  </si>
  <si>
    <t>Jennifer Manly</t>
  </si>
  <si>
    <t>Wini Stephens</t>
  </si>
  <si>
    <t>Christine Krauth</t>
  </si>
  <si>
    <t>Julie Walters</t>
  </si>
  <si>
    <t>Kelley McMakin</t>
  </si>
  <si>
    <t>Adriana Marshburn</t>
  </si>
  <si>
    <t>Jamie Feldman</t>
  </si>
  <si>
    <t>Deanna McCurdy</t>
  </si>
  <si>
    <t>Sally Clark</t>
  </si>
  <si>
    <t>Amy Henseler</t>
  </si>
  <si>
    <t>Anatasia Walker</t>
  </si>
  <si>
    <t>Ann Blaum</t>
  </si>
  <si>
    <t>Anne Port</t>
  </si>
  <si>
    <t>Susan Bothe</t>
  </si>
  <si>
    <t>Kasandra Wilson</t>
  </si>
  <si>
    <t>Kathie Burns</t>
  </si>
  <si>
    <t>Kelly Bowman</t>
  </si>
  <si>
    <t>Linda Woody</t>
  </si>
  <si>
    <t>Lenae Liberg</t>
  </si>
  <si>
    <t>Angel Liberg</t>
  </si>
  <si>
    <t>Liz Carroll</t>
  </si>
  <si>
    <t>Loren Phillips</t>
  </si>
  <si>
    <t>Michelle Boyd</t>
  </si>
  <si>
    <t>Michelle Villars</t>
  </si>
  <si>
    <t>Nadine Lawerance</t>
  </si>
  <si>
    <t>Pamela Calhoun</t>
  </si>
  <si>
    <t>Patsy Beckford</t>
  </si>
  <si>
    <t>Patti Kadkhodaianx</t>
  </si>
  <si>
    <t>Riley Hamilton</t>
  </si>
  <si>
    <t>Shannon Phillips</t>
  </si>
  <si>
    <t>Sue Murphy</t>
  </si>
  <si>
    <t>Tina Duncan</t>
  </si>
  <si>
    <t>Sandy Tuman?</t>
  </si>
  <si>
    <t>Whitney Thompson</t>
  </si>
  <si>
    <t>Mens Over 56</t>
  </si>
  <si>
    <t>Jan</t>
  </si>
  <si>
    <t>Jan</t>
  </si>
  <si>
    <t>Feb</t>
  </si>
  <si>
    <t>Feb</t>
  </si>
  <si>
    <t>Mar</t>
  </si>
  <si>
    <t>Mar</t>
  </si>
  <si>
    <t>Apr</t>
  </si>
  <si>
    <t>April</t>
  </si>
  <si>
    <t>May</t>
  </si>
  <si>
    <t>May</t>
  </si>
  <si>
    <t>June</t>
  </si>
  <si>
    <t>June</t>
  </si>
  <si>
    <t>July</t>
  </si>
  <si>
    <t>July</t>
  </si>
  <si>
    <t>Aug</t>
  </si>
  <si>
    <t>Aug</t>
  </si>
  <si>
    <t>Sep</t>
  </si>
  <si>
    <t>Oct</t>
  </si>
  <si>
    <t>Nov</t>
  </si>
  <si>
    <t>Nov</t>
  </si>
  <si>
    <t>YTD</t>
  </si>
  <si>
    <t>Toys for</t>
  </si>
  <si>
    <t>BCS</t>
  </si>
  <si>
    <t>Super Bowl</t>
  </si>
  <si>
    <t>Gear</t>
  </si>
  <si>
    <t>YTD</t>
  </si>
  <si>
    <t>Part.</t>
  </si>
  <si>
    <t>All Points</t>
  </si>
  <si>
    <t>Part.</t>
  </si>
  <si>
    <t>Gear</t>
  </si>
  <si>
    <t>Points</t>
  </si>
  <si>
    <t>Part.</t>
  </si>
  <si>
    <t>Gear</t>
  </si>
  <si>
    <t>Points</t>
  </si>
  <si>
    <t>Part.</t>
  </si>
  <si>
    <t>Gear</t>
  </si>
  <si>
    <t>Points</t>
  </si>
  <si>
    <t>Part.</t>
  </si>
  <si>
    <t>Gear</t>
  </si>
  <si>
    <t>Points</t>
  </si>
  <si>
    <t>Part.</t>
  </si>
  <si>
    <t>Gear</t>
  </si>
  <si>
    <t>Points</t>
  </si>
  <si>
    <t>Part.</t>
  </si>
  <si>
    <t>Gear</t>
  </si>
  <si>
    <t>Points</t>
  </si>
  <si>
    <t>Part.</t>
  </si>
  <si>
    <t>Gear</t>
  </si>
  <si>
    <t>Points</t>
  </si>
  <si>
    <t>Part.</t>
  </si>
  <si>
    <t>Gear</t>
  </si>
  <si>
    <t>Points</t>
  </si>
  <si>
    <t>Part.</t>
  </si>
  <si>
    <t>Gear</t>
  </si>
  <si>
    <t>Points</t>
  </si>
  <si>
    <t>Part.</t>
  </si>
  <si>
    <t>Gear</t>
  </si>
  <si>
    <t>Points</t>
  </si>
  <si>
    <t>Part.</t>
  </si>
  <si>
    <t>Gear</t>
  </si>
  <si>
    <t>Points</t>
  </si>
  <si>
    <t>Points</t>
  </si>
  <si>
    <t>Tots Points</t>
  </si>
  <si>
    <t>Participants</t>
  </si>
  <si>
    <t>Points</t>
  </si>
  <si>
    <t>Points</t>
  </si>
  <si>
    <t># of events</t>
  </si>
  <si>
    <t>Points</t>
  </si>
  <si>
    <t>SB, Gear &amp; Part.</t>
  </si>
  <si>
    <t>Fred Fratto</t>
  </si>
  <si>
    <t>Chuck Garwood</t>
  </si>
  <si>
    <t>Dave Piet</t>
  </si>
  <si>
    <t>Jules Desgain</t>
  </si>
  <si>
    <t>David Olson</t>
  </si>
  <si>
    <t>Bob Dalton</t>
  </si>
  <si>
    <t>David Gulick</t>
  </si>
  <si>
    <t>Normer Adams</t>
  </si>
  <si>
    <t/>
  </si>
  <si>
    <t>Bill Fuller</t>
  </si>
  <si>
    <t>Marino Fuentes</t>
  </si>
  <si>
    <t>Cal Daley</t>
  </si>
  <si>
    <t/>
  </si>
  <si>
    <t>Jerry Shoemaker</t>
  </si>
  <si>
    <t>Gary Kolb</t>
  </si>
  <si>
    <t>Von Woods</t>
  </si>
  <si>
    <t>F</t>
  </si>
  <si>
    <t>Patrick Kearns</t>
  </si>
  <si>
    <t>Dick Allis</t>
  </si>
  <si>
    <t>Joe Wassell</t>
  </si>
  <si>
    <t>Bill Werling</t>
  </si>
  <si>
    <t>Ben Gross</t>
  </si>
  <si>
    <t>Bill Johnston</t>
  </si>
  <si>
    <t>Lou Boone</t>
  </si>
  <si>
    <t>Tom Quinn</t>
  </si>
  <si>
    <t>Brian Farrier</t>
  </si>
  <si>
    <t>John Waterhouse</t>
  </si>
  <si>
    <t/>
  </si>
  <si>
    <t/>
  </si>
  <si>
    <t/>
  </si>
  <si>
    <t>Dan Twineham</t>
  </si>
  <si>
    <t>George Martin</t>
  </si>
  <si>
    <t>John James</t>
  </si>
  <si>
    <t>Hal Wolfe</t>
  </si>
  <si>
    <t>Steve Cole</t>
  </si>
  <si>
    <t>John Mrosek</t>
  </si>
  <si>
    <t>Keith Wilson</t>
  </si>
  <si>
    <t>Logan Feldman</t>
  </si>
  <si>
    <t>Scott Thueston</t>
  </si>
  <si>
    <t>Hassan Amini</t>
  </si>
  <si>
    <t>Tom Jenkins</t>
  </si>
  <si>
    <t>Tom Round</t>
  </si>
  <si>
    <t>Mens Under 56</t>
  </si>
  <si>
    <t>Jan</t>
  </si>
  <si>
    <t>Jan</t>
  </si>
  <si>
    <t>Feb</t>
  </si>
  <si>
    <t>Feb</t>
  </si>
  <si>
    <t>Mar</t>
  </si>
  <si>
    <t>Mar</t>
  </si>
  <si>
    <t>Apr</t>
  </si>
  <si>
    <t>April</t>
  </si>
  <si>
    <t>May</t>
  </si>
  <si>
    <t>May</t>
  </si>
  <si>
    <t>June</t>
  </si>
  <si>
    <t>June</t>
  </si>
  <si>
    <t>July</t>
  </si>
  <si>
    <t>July</t>
  </si>
  <si>
    <t>Aug</t>
  </si>
  <si>
    <t>Aug</t>
  </si>
  <si>
    <t>Sep</t>
  </si>
  <si>
    <t>Oct</t>
  </si>
  <si>
    <t>Nov</t>
  </si>
  <si>
    <t>Nov</t>
  </si>
  <si>
    <t>YTD</t>
  </si>
  <si>
    <t>Toys for</t>
  </si>
  <si>
    <t>BCS</t>
  </si>
  <si>
    <t>Gear</t>
  </si>
  <si>
    <t>YTD</t>
  </si>
  <si>
    <t>Part.</t>
  </si>
  <si>
    <t>All Points</t>
  </si>
  <si>
    <t>Part.</t>
  </si>
  <si>
    <t>Gear</t>
  </si>
  <si>
    <t>Points</t>
  </si>
  <si>
    <t>Part.</t>
  </si>
  <si>
    <t>Gear</t>
  </si>
  <si>
    <t>Points</t>
  </si>
  <si>
    <t>Part.</t>
  </si>
  <si>
    <t>Gear</t>
  </si>
  <si>
    <t>Points</t>
  </si>
  <si>
    <t>Part.</t>
  </si>
  <si>
    <t>Gear</t>
  </si>
  <si>
    <t>Points</t>
  </si>
  <si>
    <t>Part.</t>
  </si>
  <si>
    <t>Gear</t>
  </si>
  <si>
    <t>Points</t>
  </si>
  <si>
    <t>Part.</t>
  </si>
  <si>
    <t>Gear</t>
  </si>
  <si>
    <t>Points</t>
  </si>
  <si>
    <t>Part.</t>
  </si>
  <si>
    <t>Gear</t>
  </si>
  <si>
    <t>Points</t>
  </si>
  <si>
    <t>Part.</t>
  </si>
  <si>
    <t>Gear</t>
  </si>
  <si>
    <t>Points</t>
  </si>
  <si>
    <t>Part.</t>
  </si>
  <si>
    <t>Gear</t>
  </si>
  <si>
    <t>Points</t>
  </si>
  <si>
    <t>Part.</t>
  </si>
  <si>
    <t>Gear</t>
  </si>
  <si>
    <t>Points</t>
  </si>
  <si>
    <t>Part.</t>
  </si>
  <si>
    <t>Gear</t>
  </si>
  <si>
    <t>Points</t>
  </si>
  <si>
    <t>Points</t>
  </si>
  <si>
    <t>Tots Points</t>
  </si>
  <si>
    <t>Participants</t>
  </si>
  <si>
    <t>Points</t>
  </si>
  <si>
    <t># of events</t>
  </si>
  <si>
    <t>Points</t>
  </si>
  <si>
    <t>SB, Gear &amp; Part.</t>
  </si>
  <si>
    <t>Tracey Moore</t>
  </si>
  <si>
    <t>Bradley Butler</t>
  </si>
  <si>
    <t>Mitch Butler</t>
  </si>
  <si>
    <t>Dave Kennedy</t>
  </si>
  <si>
    <t>Daymon Ellsworth</t>
  </si>
  <si>
    <t>Kirk Bolton</t>
  </si>
  <si>
    <t>Steve Kaiser</t>
  </si>
  <si>
    <t>Scott Neola</t>
  </si>
  <si>
    <t>Scott Outland</t>
  </si>
  <si>
    <t>Dave Schwartz</t>
  </si>
  <si>
    <t>Adam Shoemaker</t>
  </si>
  <si>
    <t>Kith Burkingstock</t>
  </si>
  <si>
    <t>Keith Slaughter</t>
  </si>
  <si>
    <t>Logan Feldman</t>
  </si>
  <si>
    <t>Kevin McMakin</t>
  </si>
  <si>
    <t>Shane Sheffield</t>
  </si>
  <si>
    <t>Steve Tracy</t>
  </si>
  <si>
    <t>John Howard</t>
  </si>
  <si>
    <t>Steven Bothe</t>
  </si>
  <si>
    <t>Mark Hamilton</t>
  </si>
  <si>
    <t>Chris Choing</t>
  </si>
  <si>
    <t/>
  </si>
  <si>
    <t/>
  </si>
  <si>
    <t>Mark Greiner</t>
  </si>
  <si>
    <t>Mike Lankford</t>
  </si>
  <si>
    <t/>
  </si>
  <si>
    <t>Mark Mascara</t>
  </si>
  <si>
    <t>Wes Wilkins</t>
  </si>
  <si>
    <t>MikeChrzanowski</t>
  </si>
  <si>
    <t>Cameron Greene</t>
  </si>
  <si>
    <t>Chris Phillips</t>
  </si>
  <si>
    <t>David McCurdy</t>
  </si>
  <si>
    <t>Doug Rangnow</t>
  </si>
  <si>
    <t>Fred Port</t>
  </si>
  <si>
    <t>Gary Moore</t>
  </si>
  <si>
    <t>Jared Adams</t>
  </si>
  <si>
    <t>Jon Steir</t>
  </si>
  <si>
    <t>Logan Bowsman</t>
  </si>
  <si>
    <t>Paul Schultz</t>
  </si>
  <si>
    <t>Rob Scholl</t>
  </si>
  <si>
    <t>Russell Brown</t>
  </si>
  <si>
    <t>Joe Domaleski</t>
  </si>
  <si>
    <t>Rusty Burns</t>
  </si>
  <si>
    <t>Ryan Phillips</t>
  </si>
  <si>
    <t>Shane Carpenter</t>
  </si>
  <si>
    <t>Steve Greene</t>
  </si>
  <si>
    <t>Steve Kiker</t>
  </si>
  <si>
    <t>over 52</t>
  </si>
  <si>
    <t>uner 52</t>
  </si>
</sst>
</file>

<file path=xl/styles.xml><?xml version="1.0" encoding="utf-8"?>
<styleSheet xmlns="http://schemas.openxmlformats.org/spreadsheetml/2006/main">
  <numFmts count="1">
    <numFmt numFmtId="164" formatCode="&quot;$&quot;#,##0.00"/>
  </numFmts>
  <fonts count="19">
    <font>
      <sz val="10"/>
      <name val="Arial"/>
    </font>
    <font>
      <b/>
      <sz val="16"/>
      <color rgb="FF008000"/>
      <name val="Arial"/>
    </font>
    <font>
      <b/>
      <u/>
      <sz val="20"/>
      <color rgb="FFFF0000"/>
      <name val="Arial"/>
    </font>
    <font>
      <b/>
      <sz val="16"/>
      <name val="Arial"/>
    </font>
    <font>
      <b/>
      <sz val="12"/>
      <name val="Arial"/>
    </font>
    <font>
      <b/>
      <sz val="10"/>
      <name val="Arial"/>
    </font>
    <font>
      <sz val="26"/>
      <name val="Arial"/>
    </font>
    <font>
      <b/>
      <sz val="20"/>
      <color rgb="FFFF0000"/>
      <name val="Arial"/>
    </font>
    <font>
      <sz val="24"/>
      <name val="Arial"/>
    </font>
    <font>
      <b/>
      <sz val="14"/>
      <name val="Arial"/>
    </font>
    <font>
      <sz val="11"/>
      <color rgb="FF000000"/>
      <name val="Calibri"/>
    </font>
    <font>
      <b/>
      <u/>
      <sz val="20"/>
      <color rgb="FFFF0000"/>
      <name val="Arial"/>
    </font>
    <font>
      <b/>
      <sz val="11"/>
      <color rgb="FF000000"/>
      <name val="Calibri"/>
    </font>
    <font>
      <b/>
      <sz val="16"/>
      <name val="Times New Roman"/>
    </font>
    <font>
      <sz val="11"/>
      <name val="Arial"/>
    </font>
    <font>
      <u/>
      <sz val="11"/>
      <color rgb="FF0000FF"/>
      <name val="Calibri"/>
    </font>
    <font>
      <b/>
      <u/>
      <sz val="10"/>
      <color rgb="FFFF0000"/>
      <name val="Arial"/>
    </font>
    <font>
      <b/>
      <u/>
      <sz val="20"/>
      <color rgb="FFFF0000"/>
      <name val="Arial"/>
    </font>
    <font>
      <b/>
      <sz val="20"/>
      <name val="Arial"/>
    </font>
  </fonts>
  <fills count="6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theme="6" tint="0.39997558519241921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8">
    <xf numFmtId="0" fontId="0" fillId="0" borderId="0" xfId="0"/>
    <xf numFmtId="0" fontId="0" fillId="0" borderId="1" xfId="0" applyFont="1" applyBorder="1"/>
    <xf numFmtId="0" fontId="2" fillId="0" borderId="1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horizontal="center"/>
    </xf>
    <xf numFmtId="0" fontId="5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1" xfId="0" applyFont="1" applyBorder="1"/>
    <xf numFmtId="46" fontId="0" fillId="0" borderId="1" xfId="0" applyNumberFormat="1" applyFont="1" applyBorder="1"/>
    <xf numFmtId="0" fontId="0" fillId="0" borderId="2" xfId="0" applyFont="1" applyBorder="1" applyAlignment="1">
      <alignment horizontal="center"/>
    </xf>
    <xf numFmtId="46" fontId="0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0" fillId="0" borderId="5" xfId="0" applyFont="1" applyBorder="1"/>
    <xf numFmtId="0" fontId="11" fillId="0" borderId="2" xfId="0" applyFont="1" applyBorder="1"/>
    <xf numFmtId="21" fontId="0" fillId="0" borderId="2" xfId="0" applyNumberFormat="1" applyFont="1" applyBorder="1" applyAlignment="1">
      <alignment horizontal="center" vertical="center"/>
    </xf>
    <xf numFmtId="0" fontId="10" fillId="3" borderId="5" xfId="0" applyFont="1" applyFill="1" applyBorder="1"/>
    <xf numFmtId="0" fontId="4" fillId="0" borderId="5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3" fillId="0" borderId="1" xfId="0" applyFont="1" applyBorder="1"/>
    <xf numFmtId="0" fontId="4" fillId="0" borderId="5" xfId="0" applyFont="1" applyBorder="1" applyAlignment="1">
      <alignment horizontal="center"/>
    </xf>
    <xf numFmtId="0" fontId="0" fillId="0" borderId="5" xfId="0" applyFont="1" applyBorder="1"/>
    <xf numFmtId="0" fontId="14" fillId="0" borderId="1" xfId="0" applyFont="1" applyBorder="1"/>
    <xf numFmtId="21" fontId="0" fillId="0" borderId="5" xfId="0" applyNumberFormat="1" applyFont="1" applyBorder="1" applyAlignment="1">
      <alignment horizontal="center"/>
    </xf>
    <xf numFmtId="0" fontId="0" fillId="0" borderId="6" xfId="0" applyFont="1" applyBorder="1" applyAlignment="1">
      <alignment vertical="center"/>
    </xf>
    <xf numFmtId="0" fontId="15" fillId="0" borderId="5" xfId="0" applyFont="1" applyBorder="1"/>
    <xf numFmtId="0" fontId="4" fillId="0" borderId="7" xfId="0" applyFont="1" applyBorder="1" applyAlignment="1">
      <alignment vertical="center"/>
    </xf>
    <xf numFmtId="21" fontId="0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10" fillId="3" borderId="5" xfId="0" applyFont="1" applyFill="1" applyBorder="1" applyAlignment="1">
      <alignment horizontal="center"/>
    </xf>
    <xf numFmtId="0" fontId="4" fillId="0" borderId="3" xfId="0" applyFont="1" applyBorder="1" applyAlignment="1">
      <alignment vertical="center"/>
    </xf>
    <xf numFmtId="0" fontId="4" fillId="0" borderId="1" xfId="0" applyFont="1" applyBorder="1"/>
    <xf numFmtId="46" fontId="0" fillId="0" borderId="8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21" fontId="0" fillId="0" borderId="8" xfId="0" applyNumberFormat="1" applyFont="1" applyBorder="1" applyAlignment="1">
      <alignment horizontal="center" vertical="center"/>
    </xf>
    <xf numFmtId="0" fontId="10" fillId="4" borderId="5" xfId="0" applyFont="1" applyFill="1" applyBorder="1"/>
    <xf numFmtId="0" fontId="16" fillId="0" borderId="1" xfId="0" applyFont="1" applyBorder="1"/>
    <xf numFmtId="0" fontId="0" fillId="0" borderId="9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0" fillId="0" borderId="9" xfId="0" applyFont="1" applyBorder="1"/>
    <xf numFmtId="0" fontId="0" fillId="0" borderId="5" xfId="0" applyFont="1" applyBorder="1" applyAlignment="1">
      <alignment horizontal="center" vertical="center"/>
    </xf>
    <xf numFmtId="21" fontId="0" fillId="0" borderId="5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21" fontId="0" fillId="0" borderId="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21" fontId="0" fillId="0" borderId="1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21" fontId="0" fillId="0" borderId="1" xfId="0" applyNumberFormat="1" applyFont="1" applyBorder="1"/>
    <xf numFmtId="0" fontId="4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/>
    </xf>
    <xf numFmtId="19" fontId="0" fillId="0" borderId="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21" fontId="0" fillId="0" borderId="5" xfId="0" applyNumberFormat="1" applyFont="1" applyBorder="1" applyAlignment="1">
      <alignment horizontal="center"/>
    </xf>
    <xf numFmtId="0" fontId="0" fillId="0" borderId="3" xfId="0" applyFont="1" applyBorder="1"/>
    <xf numFmtId="0" fontId="4" fillId="0" borderId="10" xfId="0" applyFont="1" applyBorder="1" applyAlignment="1">
      <alignment vertical="center"/>
    </xf>
    <xf numFmtId="0" fontId="0" fillId="0" borderId="4" xfId="0" applyFont="1" applyBorder="1"/>
    <xf numFmtId="0" fontId="0" fillId="0" borderId="16" xfId="0" applyFont="1" applyBorder="1" applyAlignment="1">
      <alignment horizontal="center" vertical="center"/>
    </xf>
    <xf numFmtId="46" fontId="0" fillId="0" borderId="5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45" fontId="0" fillId="0" borderId="5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46" fontId="0" fillId="0" borderId="1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21" fontId="0" fillId="0" borderId="12" xfId="0" applyNumberFormat="1" applyFont="1" applyBorder="1" applyAlignment="1">
      <alignment horizontal="center" vertical="center"/>
    </xf>
    <xf numFmtId="46" fontId="0" fillId="0" borderId="12" xfId="0" applyNumberFormat="1" applyFont="1" applyBorder="1" applyAlignment="1">
      <alignment horizontal="center" vertical="center"/>
    </xf>
    <xf numFmtId="21" fontId="0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46" fontId="0" fillId="0" borderId="13" xfId="0" applyNumberFormat="1" applyFont="1" applyBorder="1" applyAlignment="1">
      <alignment horizontal="center" vertical="center"/>
    </xf>
    <xf numFmtId="21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21" fontId="0" fillId="0" borderId="13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6" fontId="0" fillId="0" borderId="5" xfId="0" applyNumberFormat="1" applyFont="1" applyBorder="1" applyAlignment="1">
      <alignment horizontal="center"/>
    </xf>
    <xf numFmtId="0" fontId="0" fillId="0" borderId="5" xfId="0" applyFont="1" applyBorder="1" applyAlignment="1"/>
    <xf numFmtId="0" fontId="0" fillId="0" borderId="3" xfId="0" applyFont="1" applyBorder="1" applyAlignment="1"/>
    <xf numFmtId="0" fontId="0" fillId="3" borderId="3" xfId="0" applyFont="1" applyFill="1" applyBorder="1"/>
    <xf numFmtId="0" fontId="0" fillId="0" borderId="17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18" xfId="0" applyFont="1" applyBorder="1"/>
    <xf numFmtId="0" fontId="0" fillId="0" borderId="19" xfId="0" applyFont="1" applyBorder="1"/>
    <xf numFmtId="0" fontId="1" fillId="0" borderId="1" xfId="0" applyFont="1" applyBorder="1" applyAlignment="1">
      <alignment horizontal="center" vertical="center"/>
    </xf>
    <xf numFmtId="0" fontId="0" fillId="0" borderId="0" xfId="0"/>
    <xf numFmtId="0" fontId="1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/>
    <xf numFmtId="16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vertical="center"/>
    </xf>
    <xf numFmtId="0" fontId="0" fillId="5" borderId="3" xfId="0" applyFont="1" applyFill="1" applyBorder="1"/>
    <xf numFmtId="0" fontId="0" fillId="5" borderId="4" xfId="0" applyFont="1" applyFill="1" applyBorder="1"/>
    <xf numFmtId="0" fontId="0" fillId="5" borderId="5" xfId="0" applyFont="1" applyFill="1" applyBorder="1" applyAlignment="1">
      <alignment horizontal="center"/>
    </xf>
    <xf numFmtId="0" fontId="0" fillId="5" borderId="5" xfId="0" applyFont="1" applyFill="1" applyBorder="1"/>
    <xf numFmtId="0" fontId="0" fillId="5" borderId="20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mb@presleyelectric.com" TargetMode="External"/><Relationship Id="rId13" Type="http://schemas.openxmlformats.org/officeDocument/2006/relationships/hyperlink" Target="mailto:tom@qfulfillmentsolutions.com" TargetMode="External"/><Relationship Id="rId18" Type="http://schemas.openxmlformats.org/officeDocument/2006/relationships/hyperlink" Target="mailto:bengross52@gmail.com" TargetMode="External"/><Relationship Id="rId26" Type="http://schemas.openxmlformats.org/officeDocument/2006/relationships/hyperlink" Target="mailto:shwarren45@comcast.net" TargetMode="External"/><Relationship Id="rId3" Type="http://schemas.openxmlformats.org/officeDocument/2006/relationships/hyperlink" Target="mailto:1942ted@bellsouth.net" TargetMode="External"/><Relationship Id="rId21" Type="http://schemas.openxmlformats.org/officeDocument/2006/relationships/hyperlink" Target="mailto:amyfrizzell1@gmail.com" TargetMode="External"/><Relationship Id="rId7" Type="http://schemas.openxmlformats.org/officeDocument/2006/relationships/hyperlink" Target="mailto:rachel6139@hotmail.com" TargetMode="External"/><Relationship Id="rId12" Type="http://schemas.openxmlformats.org/officeDocument/2006/relationships/hyperlink" Target="mailto:ffratto@bellsouth.net" TargetMode="External"/><Relationship Id="rId17" Type="http://schemas.openxmlformats.org/officeDocument/2006/relationships/hyperlink" Target="mailto:besch105@comcast.net" TargetMode="External"/><Relationship Id="rId25" Type="http://schemas.openxmlformats.org/officeDocument/2006/relationships/hyperlink" Target="mailto:zaxby5007@hotmail.com" TargetMode="External"/><Relationship Id="rId33" Type="http://schemas.openxmlformats.org/officeDocument/2006/relationships/hyperlink" Target="mailto:notlader7@gmail.com" TargetMode="External"/><Relationship Id="rId2" Type="http://schemas.openxmlformats.org/officeDocument/2006/relationships/hyperlink" Target="mailto:kdbenson49@gmail.com" TargetMode="External"/><Relationship Id="rId16" Type="http://schemas.openxmlformats.org/officeDocument/2006/relationships/hyperlink" Target="mailto:hassan_111@yahoo.com" TargetMode="External"/><Relationship Id="rId20" Type="http://schemas.openxmlformats.org/officeDocument/2006/relationships/hyperlink" Target="mailto:sandyforero@yahoo.com" TargetMode="External"/><Relationship Id="rId29" Type="http://schemas.openxmlformats.org/officeDocument/2006/relationships/hyperlink" Target="mailto:geiger117@bellsouth.net" TargetMode="External"/><Relationship Id="rId1" Type="http://schemas.openxmlformats.org/officeDocument/2006/relationships/hyperlink" Target="mailto:wfowler1147@gmail.com" TargetMode="External"/><Relationship Id="rId6" Type="http://schemas.openxmlformats.org/officeDocument/2006/relationships/hyperlink" Target="mailto:dnkewk@bellsouth.net" TargetMode="External"/><Relationship Id="rId11" Type="http://schemas.openxmlformats.org/officeDocument/2006/relationships/hyperlink" Target="mailto:jan.fratto@gmail.com" TargetMode="External"/><Relationship Id="rId24" Type="http://schemas.openxmlformats.org/officeDocument/2006/relationships/hyperlink" Target="mailto:bud33@bellsouth.net" TargetMode="External"/><Relationship Id="rId32" Type="http://schemas.openxmlformats.org/officeDocument/2006/relationships/hyperlink" Target="mailto:kellymartin87@comcast.net" TargetMode="External"/><Relationship Id="rId5" Type="http://schemas.openxmlformats.org/officeDocument/2006/relationships/hyperlink" Target="mailto:jmwaterhouse@eathlink.net" TargetMode="External"/><Relationship Id="rId15" Type="http://schemas.openxmlformats.org/officeDocument/2006/relationships/hyperlink" Target="mailto:daveolson4@gmail.com" TargetMode="External"/><Relationship Id="rId23" Type="http://schemas.openxmlformats.org/officeDocument/2006/relationships/hyperlink" Target="mailto:geiger117@bellsouth.net" TargetMode="External"/><Relationship Id="rId28" Type="http://schemas.openxmlformats.org/officeDocument/2006/relationships/hyperlink" Target="mailto:susanm@linearroad.com" TargetMode="External"/><Relationship Id="rId10" Type="http://schemas.openxmlformats.org/officeDocument/2006/relationships/hyperlink" Target="mailto:sdpiet@gmail.com" TargetMode="External"/><Relationship Id="rId19" Type="http://schemas.openxmlformats.org/officeDocument/2006/relationships/hyperlink" Target="mailto:bradleymichell123@gmail.com" TargetMode="External"/><Relationship Id="rId31" Type="http://schemas.openxmlformats.org/officeDocument/2006/relationships/hyperlink" Target="mailto:r2sun98@mindspring.com" TargetMode="External"/><Relationship Id="rId4" Type="http://schemas.openxmlformats.org/officeDocument/2006/relationships/hyperlink" Target="mailto:joe767@bellsouth.net" TargetMode="External"/><Relationship Id="rId9" Type="http://schemas.openxmlformats.org/officeDocument/2006/relationships/hyperlink" Target="mailto:therealjamescausey@gmail.com" TargetMode="External"/><Relationship Id="rId14" Type="http://schemas.openxmlformats.org/officeDocument/2006/relationships/hyperlink" Target="mailto:alissrj@juno.com" TargetMode="External"/><Relationship Id="rId22" Type="http://schemas.openxmlformats.org/officeDocument/2006/relationships/hyperlink" Target="mailto:flgal10724@yahoo.com" TargetMode="External"/><Relationship Id="rId27" Type="http://schemas.openxmlformats.org/officeDocument/2006/relationships/hyperlink" Target="mailto:dbwarren@comcast.net" TargetMode="External"/><Relationship Id="rId30" Type="http://schemas.openxmlformats.org/officeDocument/2006/relationships/hyperlink" Target="mailto:will.merrill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1"/>
  <sheetViews>
    <sheetView topLeftCell="C1" workbookViewId="0"/>
  </sheetViews>
  <sheetFormatPr defaultColWidth="17.28515625" defaultRowHeight="15.75" customHeight="1"/>
  <cols>
    <col min="1" max="1" width="3.140625" customWidth="1"/>
    <col min="2" max="2" width="8.85546875" customWidth="1"/>
    <col min="3" max="3" width="9.28515625" customWidth="1"/>
    <col min="4" max="4" width="9.42578125" hidden="1" customWidth="1"/>
    <col min="5" max="5" width="10.42578125" hidden="1" customWidth="1"/>
    <col min="6" max="6" width="12.42578125" hidden="1" customWidth="1"/>
    <col min="7" max="7" width="15" customWidth="1"/>
    <col min="8" max="8" width="10" customWidth="1"/>
    <col min="9" max="9" width="8.85546875" customWidth="1"/>
    <col min="10" max="10" width="8.42578125" customWidth="1"/>
    <col min="11" max="11" width="8.85546875" customWidth="1"/>
    <col min="12" max="12" width="11" customWidth="1"/>
    <col min="13" max="13" width="0" hidden="1" customWidth="1"/>
    <col min="14" max="14" width="13.28515625" hidden="1" customWidth="1"/>
    <col min="15" max="15" width="0" hidden="1" customWidth="1"/>
    <col min="16" max="16" width="9.140625" customWidth="1"/>
    <col min="17" max="17" width="9.85546875" customWidth="1"/>
    <col min="18" max="18" width="8.85546875" customWidth="1"/>
  </cols>
  <sheetData>
    <row r="1" spans="1:18" ht="37.5" customHeight="1">
      <c r="A1" s="1"/>
      <c r="B1" s="117" t="s">
        <v>0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</row>
    <row r="2" spans="1:18" ht="26.25" customHeight="1">
      <c r="A2" s="1"/>
      <c r="B2" s="2" t="s">
        <v>1</v>
      </c>
      <c r="C2" s="2"/>
      <c r="D2" s="2"/>
      <c r="E2" s="2"/>
      <c r="F2" s="2"/>
      <c r="G2" s="2"/>
      <c r="H2" s="2"/>
      <c r="I2" s="2"/>
      <c r="J2" s="1"/>
      <c r="K2" s="2" t="s">
        <v>2</v>
      </c>
      <c r="L2" s="2"/>
      <c r="M2" s="2"/>
      <c r="N2" s="2"/>
      <c r="O2" s="2"/>
      <c r="P2" s="2"/>
      <c r="Q2" s="2"/>
      <c r="R2" s="2"/>
    </row>
    <row r="3" spans="1:18" ht="12.75" customHeight="1">
      <c r="A3" s="1"/>
      <c r="B3" s="1"/>
      <c r="C3" s="1"/>
      <c r="D3" s="3"/>
      <c r="E3" s="3"/>
      <c r="F3" s="3"/>
      <c r="G3" s="3"/>
      <c r="H3" s="3"/>
      <c r="I3" s="3"/>
      <c r="J3" s="1"/>
      <c r="K3" s="1"/>
      <c r="L3" s="1"/>
      <c r="M3" s="3"/>
      <c r="N3" s="3"/>
      <c r="O3" s="3"/>
      <c r="P3" s="3"/>
      <c r="Q3" s="3"/>
      <c r="R3" s="3"/>
    </row>
    <row r="4" spans="1:18" ht="20.25" customHeight="1">
      <c r="A4" s="4"/>
      <c r="B4" s="4"/>
      <c r="C4" s="4"/>
      <c r="D4" s="5" t="s">
        <v>3</v>
      </c>
      <c r="E4" s="5" t="s">
        <v>4</v>
      </c>
      <c r="F4" s="5" t="s">
        <v>5</v>
      </c>
      <c r="G4" s="5" t="s">
        <v>6</v>
      </c>
      <c r="H4" s="6" t="s">
        <v>7</v>
      </c>
      <c r="I4" s="7" t="s">
        <v>8</v>
      </c>
      <c r="J4" s="4"/>
      <c r="K4" s="4"/>
      <c r="L4" s="4"/>
      <c r="M4" s="5" t="s">
        <v>9</v>
      </c>
      <c r="N4" s="5" t="s">
        <v>10</v>
      </c>
      <c r="O4" s="5" t="s">
        <v>11</v>
      </c>
      <c r="P4" s="5" t="s">
        <v>12</v>
      </c>
      <c r="Q4" s="6" t="s">
        <v>13</v>
      </c>
      <c r="R4" s="7" t="s">
        <v>14</v>
      </c>
    </row>
    <row r="5" spans="1:18" ht="21" customHeight="1">
      <c r="A5" s="4"/>
      <c r="B5" s="8" t="s">
        <v>15</v>
      </c>
      <c r="C5" s="9"/>
      <c r="D5" s="10">
        <v>48</v>
      </c>
      <c r="E5" s="10"/>
      <c r="F5" s="10" t="s">
        <v>16</v>
      </c>
      <c r="G5" s="10">
        <v>4992</v>
      </c>
      <c r="H5" s="10">
        <f t="shared" ref="H5:H15" si="0">4554.444-G5</f>
        <v>-437.55599999999959</v>
      </c>
      <c r="I5" s="10">
        <v>1</v>
      </c>
      <c r="J5" s="4"/>
      <c r="K5" s="8" t="s">
        <v>17</v>
      </c>
      <c r="L5" s="11"/>
      <c r="M5" s="10">
        <v>42</v>
      </c>
      <c r="N5" s="10" t="s">
        <v>18</v>
      </c>
      <c r="O5" s="10" t="s">
        <v>19</v>
      </c>
      <c r="P5" s="10">
        <v>4610</v>
      </c>
      <c r="Q5" s="10">
        <f t="shared" ref="Q5:Q17" si="1">4554.444-P5</f>
        <v>-55.555999999999585</v>
      </c>
      <c r="R5" s="10">
        <v>1</v>
      </c>
    </row>
    <row r="6" spans="1:18" ht="21" customHeight="1">
      <c r="A6" s="4"/>
      <c r="B6" s="8" t="s">
        <v>20</v>
      </c>
      <c r="C6" s="9"/>
      <c r="D6" s="10">
        <v>50</v>
      </c>
      <c r="E6" s="10"/>
      <c r="F6" s="10" t="s">
        <v>21</v>
      </c>
      <c r="G6" s="10">
        <v>5050</v>
      </c>
      <c r="H6" s="10">
        <f t="shared" si="0"/>
        <v>-495.55599999999959</v>
      </c>
      <c r="I6" s="12">
        <v>2</v>
      </c>
      <c r="J6" s="4"/>
      <c r="K6" s="8" t="s">
        <v>22</v>
      </c>
      <c r="L6" s="13"/>
      <c r="M6" s="10">
        <v>29</v>
      </c>
      <c r="N6" s="10" t="s">
        <v>23</v>
      </c>
      <c r="O6" s="10" t="s">
        <v>24</v>
      </c>
      <c r="P6" s="10">
        <v>4800</v>
      </c>
      <c r="Q6" s="10">
        <f t="shared" si="1"/>
        <v>-245.55599999999959</v>
      </c>
      <c r="R6" s="10">
        <v>2</v>
      </c>
    </row>
    <row r="7" spans="1:18" ht="21" customHeight="1">
      <c r="A7" s="4"/>
      <c r="B7" s="8" t="s">
        <v>25</v>
      </c>
      <c r="C7" s="9"/>
      <c r="D7" s="10">
        <v>42</v>
      </c>
      <c r="E7" s="10" t="s">
        <v>26</v>
      </c>
      <c r="F7" s="10" t="s">
        <v>27</v>
      </c>
      <c r="G7" s="10">
        <v>5152</v>
      </c>
      <c r="H7" s="10">
        <f t="shared" si="0"/>
        <v>-597.55599999999959</v>
      </c>
      <c r="I7" s="10">
        <v>3</v>
      </c>
      <c r="J7" s="4"/>
      <c r="K7" s="8" t="s">
        <v>28</v>
      </c>
      <c r="L7" s="11"/>
      <c r="M7" s="10">
        <v>45</v>
      </c>
      <c r="N7" s="10" t="s">
        <v>29</v>
      </c>
      <c r="O7" s="10" t="s">
        <v>30</v>
      </c>
      <c r="P7" s="10">
        <v>4991</v>
      </c>
      <c r="Q7" s="10">
        <f t="shared" si="1"/>
        <v>-436.55599999999959</v>
      </c>
      <c r="R7" s="10">
        <v>3</v>
      </c>
    </row>
    <row r="8" spans="1:18" ht="21" customHeight="1">
      <c r="A8" s="4"/>
      <c r="B8" s="8" t="s">
        <v>31</v>
      </c>
      <c r="C8" s="9"/>
      <c r="D8" s="10">
        <v>52</v>
      </c>
      <c r="E8" s="10"/>
      <c r="F8" s="10" t="s">
        <v>32</v>
      </c>
      <c r="G8" s="10">
        <v>5152</v>
      </c>
      <c r="H8" s="10">
        <f t="shared" si="0"/>
        <v>-597.55599999999959</v>
      </c>
      <c r="I8" s="10">
        <v>3</v>
      </c>
      <c r="J8" s="4"/>
      <c r="K8" s="8" t="s">
        <v>33</v>
      </c>
      <c r="L8" s="11"/>
      <c r="M8" s="10">
        <v>48</v>
      </c>
      <c r="N8" s="10"/>
      <c r="O8" s="10" t="s">
        <v>34</v>
      </c>
      <c r="P8" s="10">
        <v>5100</v>
      </c>
      <c r="Q8" s="10">
        <f t="shared" si="1"/>
        <v>-545.55599999999959</v>
      </c>
      <c r="R8" s="10">
        <v>4</v>
      </c>
    </row>
    <row r="9" spans="1:18" ht="21" customHeight="1">
      <c r="A9" s="4"/>
      <c r="B9" s="8" t="s">
        <v>35</v>
      </c>
      <c r="C9" s="9"/>
      <c r="D9" s="10">
        <v>39</v>
      </c>
      <c r="E9" s="10" t="s">
        <v>36</v>
      </c>
      <c r="F9" s="10" t="s">
        <v>37</v>
      </c>
      <c r="G9" s="10">
        <v>5387.5</v>
      </c>
      <c r="H9" s="10">
        <f t="shared" si="0"/>
        <v>-833.05599999999959</v>
      </c>
      <c r="I9" s="10">
        <v>5</v>
      </c>
      <c r="J9" s="4"/>
      <c r="K9" s="8" t="s">
        <v>38</v>
      </c>
      <c r="L9" s="11"/>
      <c r="M9" s="10">
        <v>37</v>
      </c>
      <c r="N9" s="10" t="s">
        <v>39</v>
      </c>
      <c r="O9" s="10" t="s">
        <v>40</v>
      </c>
      <c r="P9" s="10">
        <v>5235</v>
      </c>
      <c r="Q9" s="10">
        <f t="shared" si="1"/>
        <v>-680.55599999999959</v>
      </c>
      <c r="R9" s="10">
        <v>5</v>
      </c>
    </row>
    <row r="10" spans="1:18" ht="21" customHeight="1">
      <c r="A10" s="4"/>
      <c r="B10" s="8" t="s">
        <v>41</v>
      </c>
      <c r="C10" s="9"/>
      <c r="D10" s="10">
        <v>52</v>
      </c>
      <c r="E10" s="10"/>
      <c r="F10" s="10" t="s">
        <v>42</v>
      </c>
      <c r="G10" s="10">
        <v>5490.1</v>
      </c>
      <c r="H10" s="10">
        <f t="shared" si="0"/>
        <v>-935.65599999999995</v>
      </c>
      <c r="I10" s="10"/>
      <c r="J10" s="4"/>
      <c r="K10" s="8" t="s">
        <v>43</v>
      </c>
      <c r="L10" s="11"/>
      <c r="M10" s="10">
        <v>50</v>
      </c>
      <c r="N10" s="10" t="s">
        <v>44</v>
      </c>
      <c r="O10" s="14" t="s">
        <v>45</v>
      </c>
      <c r="P10" s="10">
        <v>5310.84</v>
      </c>
      <c r="Q10" s="10">
        <f t="shared" si="1"/>
        <v>-756.39599999999973</v>
      </c>
      <c r="R10" s="12"/>
    </row>
    <row r="11" spans="1:18" ht="21" customHeight="1">
      <c r="A11" s="4"/>
      <c r="B11" s="8" t="s">
        <v>46</v>
      </c>
      <c r="C11" s="9"/>
      <c r="D11" s="10">
        <v>44</v>
      </c>
      <c r="E11" s="10" t="s">
        <v>47</v>
      </c>
      <c r="F11" s="10" t="s">
        <v>48</v>
      </c>
      <c r="G11" s="10">
        <v>3548.6</v>
      </c>
      <c r="H11" s="10">
        <f t="shared" si="0"/>
        <v>1005.8440000000005</v>
      </c>
      <c r="I11" s="12"/>
      <c r="J11" s="4"/>
      <c r="K11" s="8" t="s">
        <v>49</v>
      </c>
      <c r="L11" s="11"/>
      <c r="M11" s="10">
        <v>55</v>
      </c>
      <c r="N11" s="10" t="s">
        <v>50</v>
      </c>
      <c r="O11" s="10" t="s">
        <v>51</v>
      </c>
      <c r="P11" s="10">
        <v>5313</v>
      </c>
      <c r="Q11" s="10">
        <f t="shared" si="1"/>
        <v>-758.55599999999959</v>
      </c>
      <c r="R11" s="12"/>
    </row>
    <row r="12" spans="1:18" ht="21" customHeight="1">
      <c r="A12" s="4"/>
      <c r="B12" s="8" t="s">
        <v>52</v>
      </c>
      <c r="C12" s="9"/>
      <c r="D12" s="10"/>
      <c r="E12" s="10"/>
      <c r="F12" s="10" t="s">
        <v>53</v>
      </c>
      <c r="G12" s="10">
        <v>5570.6</v>
      </c>
      <c r="H12" s="10">
        <f t="shared" si="0"/>
        <v>-1016.1559999999999</v>
      </c>
      <c r="I12" s="10"/>
      <c r="J12" s="4"/>
      <c r="K12" s="8" t="s">
        <v>54</v>
      </c>
      <c r="L12" s="11"/>
      <c r="M12" s="10">
        <v>47</v>
      </c>
      <c r="N12" s="10" t="s">
        <v>55</v>
      </c>
      <c r="O12" s="10" t="s">
        <v>56</v>
      </c>
      <c r="P12" s="10">
        <v>5471.8</v>
      </c>
      <c r="Q12" s="10">
        <f t="shared" si="1"/>
        <v>-917.35599999999977</v>
      </c>
      <c r="R12" s="12"/>
    </row>
    <row r="13" spans="1:18" ht="21" customHeight="1">
      <c r="A13" s="4"/>
      <c r="B13" s="8" t="s">
        <v>57</v>
      </c>
      <c r="C13" s="9"/>
      <c r="D13" s="10">
        <v>47</v>
      </c>
      <c r="E13" s="10"/>
      <c r="F13" s="10" t="s">
        <v>58</v>
      </c>
      <c r="G13" s="10">
        <v>5796</v>
      </c>
      <c r="H13" s="10">
        <f t="shared" si="0"/>
        <v>-1241.5559999999996</v>
      </c>
      <c r="I13" s="12"/>
      <c r="J13" s="4"/>
      <c r="K13" s="8" t="s">
        <v>59</v>
      </c>
      <c r="L13" s="11"/>
      <c r="M13" s="10">
        <v>46</v>
      </c>
      <c r="N13" s="10"/>
      <c r="O13" s="10" t="s">
        <v>60</v>
      </c>
      <c r="P13" s="10">
        <v>5600</v>
      </c>
      <c r="Q13" s="10">
        <f t="shared" si="1"/>
        <v>-1045.5559999999996</v>
      </c>
      <c r="R13" s="12"/>
    </row>
    <row r="14" spans="1:18" ht="21" customHeight="1">
      <c r="A14" s="4"/>
      <c r="B14" s="8" t="s">
        <v>61</v>
      </c>
      <c r="C14" s="9"/>
      <c r="D14" s="10">
        <v>41</v>
      </c>
      <c r="E14" s="10"/>
      <c r="F14" s="10" t="s">
        <v>62</v>
      </c>
      <c r="G14" s="10">
        <v>6812.9</v>
      </c>
      <c r="H14" s="10">
        <f t="shared" si="0"/>
        <v>-2258.4559999999992</v>
      </c>
      <c r="I14" s="12"/>
      <c r="J14" s="4"/>
      <c r="K14" s="8" t="s">
        <v>63</v>
      </c>
      <c r="L14" s="13"/>
      <c r="M14" s="10">
        <v>44</v>
      </c>
      <c r="N14" s="10" t="s">
        <v>64</v>
      </c>
      <c r="O14" s="10" t="s">
        <v>65</v>
      </c>
      <c r="P14" s="10">
        <v>5635</v>
      </c>
      <c r="Q14" s="10">
        <f t="shared" si="1"/>
        <v>-1080.5559999999996</v>
      </c>
      <c r="R14" s="12"/>
    </row>
    <row r="15" spans="1:18" ht="21" customHeight="1">
      <c r="A15" s="4"/>
      <c r="B15" s="8" t="s">
        <v>66</v>
      </c>
      <c r="C15" s="9"/>
      <c r="D15" s="10">
        <v>47</v>
      </c>
      <c r="E15" s="10" t="s">
        <v>67</v>
      </c>
      <c r="F15" s="10" t="s">
        <v>68</v>
      </c>
      <c r="G15" s="10">
        <v>1100</v>
      </c>
      <c r="H15" s="10">
        <f t="shared" si="0"/>
        <v>3454.4440000000004</v>
      </c>
      <c r="I15" s="12"/>
      <c r="J15" s="4"/>
      <c r="K15" s="8" t="s">
        <v>69</v>
      </c>
      <c r="L15" s="11"/>
      <c r="M15" s="10">
        <v>46</v>
      </c>
      <c r="N15" s="10" t="s">
        <v>70</v>
      </c>
      <c r="O15" s="10" t="s">
        <v>71</v>
      </c>
      <c r="P15" s="10">
        <v>5789</v>
      </c>
      <c r="Q15" s="10">
        <f t="shared" si="1"/>
        <v>-1234.5559999999996</v>
      </c>
      <c r="R15" s="12"/>
    </row>
    <row r="16" spans="1:18" ht="21" customHeight="1">
      <c r="A16" s="4"/>
      <c r="B16" s="15"/>
      <c r="C16" s="15"/>
      <c r="D16" s="16"/>
      <c r="E16" s="16"/>
      <c r="F16" s="16"/>
      <c r="G16" s="16"/>
      <c r="H16" s="16"/>
      <c r="I16" s="3"/>
      <c r="J16" s="4"/>
      <c r="K16" s="8" t="s">
        <v>72</v>
      </c>
      <c r="L16" s="11"/>
      <c r="M16" s="10">
        <v>49</v>
      </c>
      <c r="N16" s="10" t="s">
        <v>73</v>
      </c>
      <c r="O16" s="10" t="s">
        <v>74</v>
      </c>
      <c r="P16" s="10">
        <v>5841.9</v>
      </c>
      <c r="Q16" s="10">
        <f t="shared" si="1"/>
        <v>-1287.4559999999992</v>
      </c>
      <c r="R16" s="12"/>
    </row>
    <row r="17" spans="1:18" ht="26.25" customHeight="1">
      <c r="A17" s="1"/>
      <c r="B17" s="2" t="s">
        <v>75</v>
      </c>
      <c r="C17" s="2"/>
      <c r="D17" s="2"/>
      <c r="E17" s="2"/>
      <c r="F17" s="2"/>
      <c r="G17" s="2"/>
      <c r="H17" s="2"/>
      <c r="I17" s="2"/>
      <c r="J17" s="4"/>
      <c r="K17" s="8" t="s">
        <v>76</v>
      </c>
      <c r="L17" s="11"/>
      <c r="M17" s="10">
        <v>53</v>
      </c>
      <c r="N17" s="10"/>
      <c r="O17" s="10" t="s">
        <v>77</v>
      </c>
      <c r="P17" s="10">
        <v>7728</v>
      </c>
      <c r="Q17" s="10">
        <f t="shared" si="1"/>
        <v>-3173.5559999999996</v>
      </c>
      <c r="R17" s="12"/>
    </row>
    <row r="18" spans="1:18" ht="22.5" customHeight="1">
      <c r="A18" s="1"/>
      <c r="B18" s="2"/>
      <c r="C18" s="2"/>
      <c r="D18" s="2"/>
      <c r="E18" s="2"/>
      <c r="F18" s="2"/>
      <c r="G18" s="2"/>
      <c r="H18" s="2"/>
      <c r="I18" s="2"/>
      <c r="J18" s="4"/>
      <c r="K18" s="15"/>
      <c r="L18" s="4"/>
      <c r="M18" s="16"/>
      <c r="N18" s="16"/>
      <c r="O18" s="16"/>
      <c r="P18" s="16"/>
      <c r="Q18" s="16"/>
      <c r="R18" s="3"/>
    </row>
    <row r="19" spans="1:18" ht="21" customHeight="1">
      <c r="A19" s="4"/>
      <c r="B19" s="17"/>
      <c r="C19" s="17"/>
      <c r="D19" s="18"/>
      <c r="E19" s="10"/>
      <c r="F19" s="19"/>
      <c r="G19" s="5" t="s">
        <v>81</v>
      </c>
      <c r="H19" s="6" t="s">
        <v>82</v>
      </c>
      <c r="I19" s="7" t="s">
        <v>83</v>
      </c>
      <c r="J19" s="1"/>
      <c r="K19" s="2" t="s">
        <v>84</v>
      </c>
      <c r="L19" s="2"/>
      <c r="M19" s="2"/>
      <c r="N19" s="2"/>
      <c r="O19" s="2"/>
      <c r="P19" s="2"/>
      <c r="Q19" s="2"/>
      <c r="R19" s="2"/>
    </row>
    <row r="20" spans="1:18" ht="21" customHeight="1">
      <c r="A20" s="4"/>
      <c r="B20" s="8" t="s">
        <v>85</v>
      </c>
      <c r="C20" s="9"/>
      <c r="D20" s="10">
        <v>62</v>
      </c>
      <c r="E20" s="10"/>
      <c r="F20" s="10" t="s">
        <v>86</v>
      </c>
      <c r="G20" s="10">
        <v>4827</v>
      </c>
      <c r="H20" s="10">
        <f t="shared" ref="H20:H30" si="2">4554.444-G20</f>
        <v>-272.55599999999959</v>
      </c>
      <c r="I20" s="10">
        <v>1</v>
      </c>
      <c r="J20" s="4"/>
      <c r="K20" s="17"/>
      <c r="L20" s="20"/>
      <c r="M20" s="25"/>
      <c r="N20" s="25"/>
      <c r="O20" s="25"/>
      <c r="P20" s="5" t="s">
        <v>125</v>
      </c>
      <c r="Q20" s="6" t="s">
        <v>127</v>
      </c>
      <c r="R20" s="7" t="s">
        <v>128</v>
      </c>
    </row>
    <row r="21" spans="1:18" ht="21" customHeight="1">
      <c r="A21" s="4"/>
      <c r="B21" s="8" t="s">
        <v>130</v>
      </c>
      <c r="C21" s="9"/>
      <c r="D21" s="10">
        <v>56</v>
      </c>
      <c r="E21" s="10" t="s">
        <v>133</v>
      </c>
      <c r="F21" s="10" t="s">
        <v>135</v>
      </c>
      <c r="G21" s="10">
        <v>4878</v>
      </c>
      <c r="H21" s="10">
        <f t="shared" si="2"/>
        <v>-323.55599999999959</v>
      </c>
      <c r="I21" s="10">
        <v>2</v>
      </c>
      <c r="J21" s="4"/>
      <c r="K21" s="8" t="s">
        <v>145</v>
      </c>
      <c r="L21" s="13"/>
      <c r="M21" s="10">
        <v>66</v>
      </c>
      <c r="N21" s="10"/>
      <c r="O21" s="10" t="s">
        <v>148</v>
      </c>
      <c r="P21" s="10">
        <v>4556</v>
      </c>
      <c r="Q21" s="10">
        <f t="shared" ref="Q21:Q38" si="3">4554.444-P21</f>
        <v>-1.5559999999995853</v>
      </c>
      <c r="R21" s="10">
        <v>1</v>
      </c>
    </row>
    <row r="22" spans="1:18" ht="21" customHeight="1">
      <c r="A22" s="4"/>
      <c r="B22" s="8" t="s">
        <v>157</v>
      </c>
      <c r="C22" s="9"/>
      <c r="D22" s="10">
        <v>62</v>
      </c>
      <c r="E22" s="10" t="s">
        <v>160</v>
      </c>
      <c r="F22" s="10" t="s">
        <v>162</v>
      </c>
      <c r="G22" s="10">
        <v>4954.7510000000002</v>
      </c>
      <c r="H22" s="10">
        <f t="shared" si="2"/>
        <v>-400.30699999999979</v>
      </c>
      <c r="I22" s="10">
        <v>3</v>
      </c>
      <c r="J22" s="4"/>
      <c r="K22" s="8" t="s">
        <v>165</v>
      </c>
      <c r="L22" s="13"/>
      <c r="M22" s="10">
        <v>60</v>
      </c>
      <c r="N22" s="10" t="s">
        <v>166</v>
      </c>
      <c r="O22" s="10" t="s">
        <v>167</v>
      </c>
      <c r="P22" s="10">
        <v>4666.1000000000004</v>
      </c>
      <c r="Q22" s="10">
        <f t="shared" si="3"/>
        <v>-111.65599999999995</v>
      </c>
      <c r="R22" s="10">
        <v>2</v>
      </c>
    </row>
    <row r="23" spans="1:18" ht="21" customHeight="1">
      <c r="A23" s="4"/>
      <c r="B23" s="8" t="s">
        <v>168</v>
      </c>
      <c r="C23" s="9"/>
      <c r="D23" s="10">
        <v>57</v>
      </c>
      <c r="E23" s="10" t="s">
        <v>169</v>
      </c>
      <c r="F23" s="10" t="s">
        <v>170</v>
      </c>
      <c r="G23" s="10">
        <v>4958</v>
      </c>
      <c r="H23" s="10">
        <f t="shared" si="2"/>
        <v>-403.55599999999959</v>
      </c>
      <c r="I23" s="10">
        <v>4</v>
      </c>
      <c r="J23" s="4"/>
      <c r="K23" s="8" t="s">
        <v>171</v>
      </c>
      <c r="L23" s="13"/>
      <c r="M23" s="10">
        <v>64</v>
      </c>
      <c r="N23" s="10" t="s">
        <v>172</v>
      </c>
      <c r="O23" s="10" t="s">
        <v>173</v>
      </c>
      <c r="P23" s="10">
        <v>4751</v>
      </c>
      <c r="Q23" s="10">
        <f t="shared" si="3"/>
        <v>-196.55599999999959</v>
      </c>
      <c r="R23" s="10">
        <v>3</v>
      </c>
    </row>
    <row r="24" spans="1:18" ht="21" customHeight="1">
      <c r="A24" s="4"/>
      <c r="B24" s="8" t="s">
        <v>174</v>
      </c>
      <c r="C24" s="9"/>
      <c r="D24" s="10">
        <v>66</v>
      </c>
      <c r="E24" s="10"/>
      <c r="F24" s="10" t="s">
        <v>175</v>
      </c>
      <c r="G24" s="10">
        <v>5167.6000000000004</v>
      </c>
      <c r="H24" s="10">
        <f t="shared" si="2"/>
        <v>-613.15599999999995</v>
      </c>
      <c r="I24" s="10">
        <v>5</v>
      </c>
      <c r="J24" s="4"/>
      <c r="K24" s="8" t="s">
        <v>176</v>
      </c>
      <c r="L24" s="13"/>
      <c r="M24" s="10">
        <v>59</v>
      </c>
      <c r="N24" s="10" t="s">
        <v>177</v>
      </c>
      <c r="O24" s="10" t="s">
        <v>178</v>
      </c>
      <c r="P24" s="10">
        <v>4830</v>
      </c>
      <c r="Q24" s="10">
        <f t="shared" si="3"/>
        <v>-275.55599999999959</v>
      </c>
      <c r="R24" s="10">
        <v>4</v>
      </c>
    </row>
    <row r="25" spans="1:18" ht="21" customHeight="1">
      <c r="A25" s="4"/>
      <c r="B25" s="8" t="s">
        <v>180</v>
      </c>
      <c r="C25" s="9"/>
      <c r="D25" s="10">
        <v>54</v>
      </c>
      <c r="E25" s="10" t="s">
        <v>181</v>
      </c>
      <c r="F25" s="10" t="s">
        <v>182</v>
      </c>
      <c r="G25" s="10">
        <v>3864</v>
      </c>
      <c r="H25" s="10">
        <f t="shared" si="2"/>
        <v>690.44400000000041</v>
      </c>
      <c r="I25" s="12"/>
      <c r="J25" s="4"/>
      <c r="K25" s="8" t="s">
        <v>183</v>
      </c>
      <c r="L25" s="13"/>
      <c r="M25" s="10">
        <v>58</v>
      </c>
      <c r="N25" s="10" t="s">
        <v>184</v>
      </c>
      <c r="O25" s="10" t="s">
        <v>185</v>
      </c>
      <c r="P25" s="10">
        <v>5087</v>
      </c>
      <c r="Q25" s="10">
        <f t="shared" si="3"/>
        <v>-532.55599999999959</v>
      </c>
      <c r="R25" s="10">
        <v>5</v>
      </c>
    </row>
    <row r="26" spans="1:18" ht="21" customHeight="1">
      <c r="A26" s="4"/>
      <c r="B26" s="8" t="s">
        <v>186</v>
      </c>
      <c r="C26" s="9"/>
      <c r="D26" s="10">
        <v>63</v>
      </c>
      <c r="E26" s="10" t="s">
        <v>187</v>
      </c>
      <c r="F26" s="10" t="s">
        <v>188</v>
      </c>
      <c r="G26" s="10">
        <v>5313</v>
      </c>
      <c r="H26" s="10">
        <f t="shared" si="2"/>
        <v>-758.55599999999959</v>
      </c>
      <c r="I26" s="10"/>
      <c r="J26" s="4"/>
      <c r="K26" s="8" t="s">
        <v>189</v>
      </c>
      <c r="L26" s="13"/>
      <c r="M26" s="10">
        <v>65</v>
      </c>
      <c r="N26" s="10" t="s">
        <v>190</v>
      </c>
      <c r="O26" s="10" t="s">
        <v>191</v>
      </c>
      <c r="P26" s="10">
        <v>5432.1</v>
      </c>
      <c r="Q26" s="10">
        <f t="shared" si="3"/>
        <v>-877.65599999999995</v>
      </c>
      <c r="R26" s="10"/>
    </row>
    <row r="27" spans="1:18" ht="21" customHeight="1">
      <c r="A27" s="4"/>
      <c r="B27" s="8" t="s">
        <v>192</v>
      </c>
      <c r="C27" s="9"/>
      <c r="D27" s="10">
        <v>62</v>
      </c>
      <c r="E27" s="10"/>
      <c r="F27" s="10" t="s">
        <v>193</v>
      </c>
      <c r="G27" s="10">
        <v>3783.5</v>
      </c>
      <c r="H27" s="10">
        <f t="shared" si="2"/>
        <v>770.94400000000041</v>
      </c>
      <c r="I27" s="12"/>
      <c r="J27" s="4"/>
      <c r="K27" s="8" t="s">
        <v>194</v>
      </c>
      <c r="L27" s="13"/>
      <c r="M27" s="10">
        <v>58</v>
      </c>
      <c r="N27" s="10"/>
      <c r="O27" s="10" t="s">
        <v>195</v>
      </c>
      <c r="P27" s="10">
        <v>5564</v>
      </c>
      <c r="Q27" s="10">
        <f t="shared" si="3"/>
        <v>-1009.5559999999996</v>
      </c>
      <c r="R27" s="12"/>
    </row>
    <row r="28" spans="1:18" ht="21" customHeight="1">
      <c r="A28" s="4"/>
      <c r="B28" s="8" t="s">
        <v>196</v>
      </c>
      <c r="C28" s="9"/>
      <c r="D28" s="10">
        <v>56</v>
      </c>
      <c r="E28" s="10"/>
      <c r="F28" s="10" t="s">
        <v>197</v>
      </c>
      <c r="G28" s="10">
        <v>5635</v>
      </c>
      <c r="H28" s="10">
        <f t="shared" si="2"/>
        <v>-1080.5559999999996</v>
      </c>
      <c r="I28" s="12"/>
      <c r="J28" s="4"/>
      <c r="K28" s="8" t="s">
        <v>198</v>
      </c>
      <c r="L28" s="11"/>
      <c r="M28" s="10">
        <v>67</v>
      </c>
      <c r="N28" s="10" t="s">
        <v>199</v>
      </c>
      <c r="O28" s="10" t="s">
        <v>200</v>
      </c>
      <c r="P28" s="10">
        <v>5600</v>
      </c>
      <c r="Q28" s="10">
        <f t="shared" si="3"/>
        <v>-1045.5559999999996</v>
      </c>
      <c r="R28" s="12"/>
    </row>
    <row r="29" spans="1:18" ht="21" customHeight="1">
      <c r="A29" s="4"/>
      <c r="B29" s="8" t="s">
        <v>201</v>
      </c>
      <c r="C29" s="9"/>
      <c r="D29" s="10">
        <v>62</v>
      </c>
      <c r="E29" s="10" t="s">
        <v>202</v>
      </c>
      <c r="F29" s="10" t="s">
        <v>203</v>
      </c>
      <c r="G29" s="10">
        <v>5771</v>
      </c>
      <c r="H29" s="10">
        <f t="shared" si="2"/>
        <v>-1216.5559999999996</v>
      </c>
      <c r="I29" s="12"/>
      <c r="J29" s="4"/>
      <c r="K29" s="8" t="s">
        <v>204</v>
      </c>
      <c r="L29" s="11"/>
      <c r="M29" s="10">
        <v>75</v>
      </c>
      <c r="N29" s="10" t="s">
        <v>205</v>
      </c>
      <c r="O29" s="10" t="s">
        <v>206</v>
      </c>
      <c r="P29" s="10">
        <v>5600</v>
      </c>
      <c r="Q29" s="10">
        <f t="shared" si="3"/>
        <v>-1045.5559999999996</v>
      </c>
      <c r="R29" s="12"/>
    </row>
    <row r="30" spans="1:18" ht="21" customHeight="1">
      <c r="A30" s="4"/>
      <c r="B30" s="8" t="s">
        <v>208</v>
      </c>
      <c r="C30" s="9"/>
      <c r="D30" s="10">
        <v>64</v>
      </c>
      <c r="E30" s="10"/>
      <c r="F30" s="10" t="s">
        <v>209</v>
      </c>
      <c r="G30" s="10"/>
      <c r="H30" s="10">
        <f t="shared" si="2"/>
        <v>4554.4440000000004</v>
      </c>
      <c r="I30" s="10"/>
      <c r="J30" s="4"/>
      <c r="K30" s="8" t="s">
        <v>210</v>
      </c>
      <c r="L30" s="13"/>
      <c r="M30" s="10">
        <v>66</v>
      </c>
      <c r="N30" s="10" t="s">
        <v>211</v>
      </c>
      <c r="O30" s="10" t="s">
        <v>212</v>
      </c>
      <c r="P30" s="10">
        <v>5640</v>
      </c>
      <c r="Q30" s="10">
        <f t="shared" si="3"/>
        <v>-1085.5559999999996</v>
      </c>
      <c r="R30" s="12"/>
    </row>
    <row r="31" spans="1:18" ht="21" customHeight="1">
      <c r="A31" s="4"/>
      <c r="B31" s="4"/>
      <c r="C31" s="4"/>
      <c r="D31" s="4"/>
      <c r="E31" s="4"/>
      <c r="F31" s="4"/>
      <c r="G31" s="4"/>
      <c r="H31" s="16"/>
      <c r="I31" s="16"/>
      <c r="J31" s="4"/>
      <c r="K31" s="8" t="s">
        <v>213</v>
      </c>
      <c r="L31" s="11"/>
      <c r="M31" s="10">
        <v>68</v>
      </c>
      <c r="N31" s="10"/>
      <c r="O31" s="10" t="s">
        <v>214</v>
      </c>
      <c r="P31" s="10">
        <v>5777</v>
      </c>
      <c r="Q31" s="10">
        <f t="shared" si="3"/>
        <v>-1222.5559999999996</v>
      </c>
      <c r="R31" s="12"/>
    </row>
    <row r="32" spans="1:18" ht="22.5" customHeight="1">
      <c r="A32" s="1"/>
      <c r="B32" s="1"/>
      <c r="C32" s="1"/>
      <c r="D32" s="1"/>
      <c r="E32" s="1"/>
      <c r="F32" s="1"/>
      <c r="G32" s="1"/>
      <c r="H32" s="1"/>
      <c r="I32" s="3"/>
      <c r="J32" s="4"/>
      <c r="K32" s="8" t="s">
        <v>215</v>
      </c>
      <c r="L32" s="11"/>
      <c r="M32" s="10">
        <v>63</v>
      </c>
      <c r="N32" s="10"/>
      <c r="O32" s="10" t="s">
        <v>216</v>
      </c>
      <c r="P32" s="10">
        <v>5973</v>
      </c>
      <c r="Q32" s="10">
        <f t="shared" si="3"/>
        <v>-1418.5559999999996</v>
      </c>
      <c r="R32" s="12"/>
    </row>
    <row r="33" spans="1:18" ht="22.5" customHeight="1">
      <c r="A33" s="1"/>
      <c r="B33" s="1"/>
      <c r="C33" s="1"/>
      <c r="D33" s="1"/>
      <c r="E33" s="1"/>
      <c r="F33" s="1"/>
      <c r="G33" s="1"/>
      <c r="H33" s="1"/>
      <c r="I33" s="3"/>
      <c r="J33" s="4"/>
      <c r="K33" s="8" t="s">
        <v>217</v>
      </c>
      <c r="L33" s="13"/>
      <c r="M33" s="10">
        <v>83</v>
      </c>
      <c r="N33" s="10" t="s">
        <v>219</v>
      </c>
      <c r="O33" s="10" t="s">
        <v>220</v>
      </c>
      <c r="P33" s="10">
        <v>6038</v>
      </c>
      <c r="Q33" s="10">
        <f t="shared" si="3"/>
        <v>-1483.5559999999996</v>
      </c>
      <c r="R33" s="12"/>
    </row>
    <row r="34" spans="1:18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31" t="s">
        <v>221</v>
      </c>
      <c r="L34" s="14"/>
      <c r="M34" s="10">
        <v>73</v>
      </c>
      <c r="N34" s="10" t="s">
        <v>224</v>
      </c>
      <c r="O34" s="10" t="s">
        <v>225</v>
      </c>
      <c r="P34" s="10">
        <v>6700</v>
      </c>
      <c r="Q34" s="10">
        <f t="shared" si="3"/>
        <v>-2145.5559999999996</v>
      </c>
      <c r="R34" s="12"/>
    </row>
    <row r="35" spans="1:18" ht="24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8" t="s">
        <v>227</v>
      </c>
      <c r="L35" s="13"/>
      <c r="M35" s="10">
        <v>63</v>
      </c>
      <c r="N35" s="10" t="s">
        <v>228</v>
      </c>
      <c r="O35" s="10" t="s">
        <v>229</v>
      </c>
      <c r="P35" s="10">
        <v>45885</v>
      </c>
      <c r="Q35" s="10">
        <f t="shared" si="3"/>
        <v>-41330.555999999997</v>
      </c>
      <c r="R35" s="12"/>
    </row>
    <row r="36" spans="1:18" ht="24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8" t="s">
        <v>230</v>
      </c>
      <c r="L36" s="13"/>
      <c r="M36" s="10">
        <v>73</v>
      </c>
      <c r="N36" s="10"/>
      <c r="O36" s="10" t="s">
        <v>231</v>
      </c>
      <c r="P36" s="10">
        <v>48250</v>
      </c>
      <c r="Q36" s="10">
        <f t="shared" si="3"/>
        <v>-43695.555999999997</v>
      </c>
      <c r="R36" s="12"/>
    </row>
    <row r="37" spans="1:18" ht="24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8" t="s">
        <v>232</v>
      </c>
      <c r="L37" s="11"/>
      <c r="M37" s="10">
        <v>67</v>
      </c>
      <c r="N37" s="10" t="s">
        <v>233</v>
      </c>
      <c r="O37" s="10" t="s">
        <v>234</v>
      </c>
      <c r="P37" s="10"/>
      <c r="Q37" s="10">
        <f t="shared" si="3"/>
        <v>4554.4440000000004</v>
      </c>
      <c r="R37" s="12"/>
    </row>
    <row r="38" spans="1:18" ht="24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8" t="s">
        <v>241</v>
      </c>
      <c r="L38" s="13"/>
      <c r="M38" s="10"/>
      <c r="N38" s="10"/>
      <c r="O38" s="10" t="s">
        <v>242</v>
      </c>
      <c r="P38" s="10"/>
      <c r="Q38" s="10">
        <f t="shared" si="3"/>
        <v>4554.4440000000004</v>
      </c>
      <c r="R38" s="12"/>
    </row>
    <row r="39" spans="1:18" ht="24" customHeight="1">
      <c r="A39" s="4"/>
      <c r="B39" s="4"/>
      <c r="C39" s="4"/>
      <c r="D39" s="4"/>
      <c r="E39" s="4"/>
      <c r="F39" s="4"/>
      <c r="G39" s="4"/>
      <c r="H39" s="4"/>
      <c r="I39" s="4"/>
      <c r="J39" s="21"/>
      <c r="K39" s="21"/>
      <c r="L39" s="21"/>
      <c r="M39" s="21"/>
      <c r="N39" s="21"/>
      <c r="O39" s="4"/>
      <c r="P39" s="4"/>
      <c r="Q39" s="4"/>
      <c r="R39" s="4"/>
    </row>
    <row r="40" spans="1:18" ht="24" customHeight="1">
      <c r="A40" s="4"/>
      <c r="B40" s="4"/>
      <c r="C40" s="4"/>
      <c r="D40" s="4"/>
      <c r="E40" s="4"/>
      <c r="F40" s="4"/>
      <c r="G40" s="4"/>
      <c r="H40" s="4"/>
      <c r="I40" s="4"/>
      <c r="J40" s="21"/>
      <c r="K40" s="21"/>
      <c r="L40" s="21"/>
      <c r="M40" s="21"/>
      <c r="N40" s="21"/>
      <c r="O40" s="4"/>
      <c r="P40" s="4"/>
      <c r="Q40" s="4"/>
      <c r="R40" s="4"/>
    </row>
    <row r="41" spans="1:18" ht="24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</row>
    <row r="42" spans="1:18" ht="24" customHeight="1">
      <c r="A42" s="4"/>
      <c r="B42" s="4"/>
      <c r="C42" s="4"/>
      <c r="D42" s="4"/>
      <c r="E42" s="4"/>
      <c r="F42" s="4"/>
      <c r="G42" s="4"/>
      <c r="H42" s="4"/>
      <c r="I42" s="4"/>
      <c r="J42" s="21"/>
      <c r="K42" s="21"/>
      <c r="L42" s="21"/>
      <c r="M42" s="21"/>
      <c r="N42" s="21"/>
      <c r="O42" s="4"/>
      <c r="P42" s="4"/>
      <c r="Q42" s="4"/>
      <c r="R42" s="4"/>
    </row>
    <row r="43" spans="1:18" ht="24" customHeight="1">
      <c r="A43" s="4"/>
      <c r="B43" s="4"/>
      <c r="C43" s="4"/>
      <c r="D43" s="4"/>
      <c r="E43" s="4"/>
      <c r="F43" s="4"/>
      <c r="G43" s="4"/>
      <c r="H43" s="4"/>
      <c r="I43" s="4"/>
      <c r="J43" s="21"/>
      <c r="K43" s="21"/>
      <c r="L43" s="21"/>
      <c r="M43" s="21"/>
      <c r="N43" s="21"/>
      <c r="O43" s="4"/>
      <c r="P43" s="4"/>
      <c r="Q43" s="4"/>
      <c r="R43" s="4"/>
    </row>
    <row r="44" spans="1:18" ht="24" customHeight="1">
      <c r="A44" s="4"/>
      <c r="B44" s="4"/>
      <c r="C44" s="4"/>
      <c r="D44" s="4"/>
      <c r="E44" s="4"/>
      <c r="F44" s="4"/>
      <c r="G44" s="4"/>
      <c r="H44" s="4"/>
      <c r="I44" s="4"/>
      <c r="J44" s="21"/>
      <c r="K44" s="21"/>
      <c r="L44" s="21"/>
      <c r="M44" s="21"/>
      <c r="N44" s="21"/>
      <c r="O44" s="4"/>
      <c r="P44" s="4"/>
      <c r="Q44" s="4"/>
      <c r="R44" s="4"/>
    </row>
    <row r="45" spans="1:18" ht="24" customHeight="1">
      <c r="A45" s="4"/>
      <c r="B45" s="4"/>
      <c r="C45" s="4"/>
      <c r="D45" s="4"/>
      <c r="E45" s="4"/>
      <c r="F45" s="4"/>
      <c r="G45" s="4"/>
      <c r="H45" s="4"/>
      <c r="I45" s="4"/>
      <c r="J45" s="21"/>
      <c r="K45" s="21"/>
      <c r="L45" s="21"/>
      <c r="M45" s="21"/>
      <c r="N45" s="21"/>
      <c r="O45" s="4"/>
      <c r="P45" s="4"/>
      <c r="Q45" s="4"/>
      <c r="R45" s="4"/>
    </row>
    <row r="46" spans="1:18" ht="24" customHeight="1">
      <c r="A46" s="4"/>
      <c r="B46" s="4"/>
      <c r="C46" s="4"/>
      <c r="D46" s="4"/>
      <c r="E46" s="4"/>
      <c r="F46" s="4"/>
      <c r="G46" s="4"/>
      <c r="H46" s="4"/>
      <c r="I46" s="4"/>
      <c r="J46" s="21"/>
      <c r="K46" s="21"/>
      <c r="L46" s="21"/>
      <c r="M46" s="21"/>
      <c r="N46" s="21"/>
      <c r="O46" s="4"/>
      <c r="P46" s="4"/>
      <c r="Q46" s="4"/>
      <c r="R46" s="4"/>
    </row>
    <row r="47" spans="1:18" ht="24" customHeight="1">
      <c r="A47" s="4"/>
      <c r="B47" s="4"/>
      <c r="C47" s="4"/>
      <c r="D47" s="4"/>
      <c r="E47" s="4"/>
      <c r="F47" s="4"/>
      <c r="G47" s="4"/>
      <c r="H47" s="4"/>
      <c r="I47" s="4"/>
      <c r="J47" s="21"/>
      <c r="K47" s="21"/>
      <c r="L47" s="21"/>
      <c r="M47" s="21"/>
      <c r="N47" s="21"/>
      <c r="O47" s="4"/>
      <c r="P47" s="4"/>
      <c r="Q47" s="4"/>
      <c r="R47" s="4"/>
    </row>
    <row r="48" spans="1:18" ht="26.25" customHeight="1">
      <c r="A48" s="1"/>
      <c r="B48" s="1"/>
      <c r="C48" s="1"/>
      <c r="D48" s="1"/>
      <c r="E48" s="1"/>
      <c r="F48" s="1"/>
      <c r="G48" s="1"/>
      <c r="H48" s="1"/>
      <c r="I48" s="3"/>
      <c r="J48" s="2"/>
      <c r="K48" s="2"/>
      <c r="L48" s="2"/>
      <c r="M48" s="2"/>
      <c r="N48" s="2"/>
      <c r="O48" s="1"/>
      <c r="P48" s="1"/>
      <c r="Q48" s="1"/>
      <c r="R48" s="1"/>
    </row>
    <row r="49" spans="1:18" ht="24" customHeight="1">
      <c r="A49" s="4"/>
      <c r="B49" s="4"/>
      <c r="C49" s="4"/>
      <c r="D49" s="4"/>
      <c r="E49" s="4"/>
      <c r="F49" s="4"/>
      <c r="G49" s="4"/>
      <c r="H49" s="4"/>
      <c r="I49" s="4"/>
      <c r="J49" s="21"/>
      <c r="K49" s="21"/>
      <c r="L49" s="21"/>
      <c r="M49" s="21"/>
      <c r="N49" s="21"/>
      <c r="O49" s="4"/>
      <c r="P49" s="4"/>
      <c r="Q49" s="4"/>
      <c r="R49" s="4"/>
    </row>
    <row r="50" spans="1:18" ht="24" customHeight="1">
      <c r="A50" s="4"/>
      <c r="B50" s="4"/>
      <c r="C50" s="4"/>
      <c r="D50" s="4"/>
      <c r="E50" s="4"/>
      <c r="F50" s="4"/>
      <c r="G50" s="4"/>
      <c r="H50" s="4"/>
      <c r="I50" s="4"/>
      <c r="J50" s="21"/>
      <c r="K50" s="21"/>
      <c r="L50" s="21"/>
      <c r="M50" s="21"/>
      <c r="N50" s="21"/>
      <c r="O50" s="4"/>
      <c r="P50" s="4"/>
      <c r="Q50" s="4"/>
      <c r="R50" s="4"/>
    </row>
    <row r="51" spans="1:18" ht="24" customHeight="1">
      <c r="A51" s="4"/>
      <c r="B51" s="4"/>
      <c r="C51" s="4"/>
      <c r="D51" s="4"/>
      <c r="E51" s="4"/>
      <c r="F51" s="4"/>
      <c r="G51" s="4"/>
      <c r="H51" s="4"/>
      <c r="I51" s="4"/>
      <c r="J51" s="21"/>
      <c r="K51" s="21"/>
      <c r="L51" s="21"/>
      <c r="M51" s="21"/>
      <c r="N51" s="21"/>
      <c r="O51" s="4"/>
      <c r="P51" s="4"/>
      <c r="Q51" s="4"/>
      <c r="R51" s="4"/>
    </row>
    <row r="52" spans="1:18" ht="24" customHeight="1">
      <c r="A52" s="4"/>
      <c r="B52" s="4"/>
      <c r="C52" s="4"/>
      <c r="D52" s="4"/>
      <c r="E52" s="4"/>
      <c r="F52" s="4"/>
      <c r="G52" s="4"/>
      <c r="H52" s="4"/>
      <c r="I52" s="4"/>
      <c r="J52" s="21"/>
      <c r="K52" s="21"/>
      <c r="L52" s="21"/>
      <c r="M52" s="21"/>
      <c r="N52" s="21"/>
      <c r="O52" s="4"/>
      <c r="P52" s="4"/>
      <c r="Q52" s="4"/>
      <c r="R52" s="4"/>
    </row>
    <row r="53" spans="1:18" ht="24" customHeight="1">
      <c r="A53" s="4"/>
      <c r="B53" s="4"/>
      <c r="C53" s="4"/>
      <c r="D53" s="4"/>
      <c r="E53" s="4"/>
      <c r="F53" s="4"/>
      <c r="G53" s="4"/>
      <c r="H53" s="4"/>
      <c r="I53" s="4"/>
      <c r="J53" s="21"/>
      <c r="K53" s="21"/>
      <c r="L53" s="21"/>
      <c r="M53" s="21"/>
      <c r="N53" s="21"/>
      <c r="O53" s="4"/>
      <c r="P53" s="4"/>
      <c r="Q53" s="4"/>
      <c r="R53" s="4"/>
    </row>
    <row r="54" spans="1:18" ht="24" customHeight="1">
      <c r="A54" s="4"/>
      <c r="B54" s="4"/>
      <c r="C54" s="4"/>
      <c r="D54" s="4"/>
      <c r="E54" s="4"/>
      <c r="F54" s="4"/>
      <c r="G54" s="4"/>
      <c r="H54" s="4"/>
      <c r="I54" s="4"/>
      <c r="J54" s="21"/>
      <c r="K54" s="21"/>
      <c r="L54" s="21"/>
      <c r="M54" s="21"/>
      <c r="N54" s="21"/>
      <c r="O54" s="4"/>
      <c r="P54" s="4"/>
      <c r="Q54" s="4"/>
      <c r="R54" s="4"/>
    </row>
    <row r="55" spans="1:18" ht="24" customHeight="1">
      <c r="A55" s="4"/>
      <c r="B55" s="4"/>
      <c r="C55" s="4"/>
      <c r="D55" s="4"/>
      <c r="E55" s="4"/>
      <c r="F55" s="4"/>
      <c r="G55" s="4"/>
      <c r="H55" s="4"/>
      <c r="I55" s="4"/>
      <c r="J55" s="21"/>
      <c r="K55" s="21"/>
      <c r="L55" s="21"/>
      <c r="M55" s="21"/>
      <c r="N55" s="21"/>
      <c r="O55" s="4"/>
      <c r="P55" s="4"/>
      <c r="Q55" s="4"/>
      <c r="R55" s="4"/>
    </row>
    <row r="56" spans="1:18" ht="24" customHeight="1">
      <c r="A56" s="4"/>
      <c r="B56" s="4"/>
      <c r="C56" s="4"/>
      <c r="D56" s="4"/>
      <c r="E56" s="4"/>
      <c r="F56" s="4"/>
      <c r="G56" s="4"/>
      <c r="H56" s="4"/>
      <c r="I56" s="4"/>
      <c r="J56" s="21"/>
      <c r="K56" s="21"/>
      <c r="L56" s="21"/>
      <c r="M56" s="21"/>
      <c r="N56" s="21"/>
      <c r="O56" s="4"/>
      <c r="P56" s="4"/>
      <c r="Q56" s="4"/>
      <c r="R56" s="4"/>
    </row>
    <row r="57" spans="1:18" ht="24" customHeight="1">
      <c r="A57" s="4"/>
      <c r="B57" s="4"/>
      <c r="C57" s="4"/>
      <c r="D57" s="4"/>
      <c r="E57" s="4"/>
      <c r="F57" s="4"/>
      <c r="G57" s="4"/>
      <c r="H57" s="4"/>
      <c r="I57" s="4"/>
      <c r="J57" s="21"/>
      <c r="K57" s="21"/>
      <c r="L57" s="21"/>
      <c r="M57" s="21"/>
      <c r="N57" s="21"/>
      <c r="O57" s="4"/>
      <c r="P57" s="4"/>
      <c r="Q57" s="4"/>
      <c r="R57" s="4"/>
    </row>
    <row r="58" spans="1:18" ht="24" customHeight="1">
      <c r="A58" s="4"/>
      <c r="B58" s="4"/>
      <c r="C58" s="4"/>
      <c r="D58" s="4"/>
      <c r="E58" s="4"/>
      <c r="F58" s="4"/>
      <c r="G58" s="4"/>
      <c r="H58" s="4"/>
      <c r="I58" s="4"/>
      <c r="J58" s="21"/>
      <c r="K58" s="21"/>
      <c r="L58" s="21"/>
      <c r="M58" s="21"/>
      <c r="N58" s="21"/>
      <c r="O58" s="4"/>
      <c r="P58" s="4"/>
      <c r="Q58" s="4"/>
      <c r="R58" s="4"/>
    </row>
    <row r="59" spans="1:18" ht="24" customHeight="1">
      <c r="A59" s="4"/>
      <c r="B59" s="4"/>
      <c r="C59" s="4"/>
      <c r="D59" s="4"/>
      <c r="E59" s="4"/>
      <c r="F59" s="4"/>
      <c r="G59" s="4"/>
      <c r="H59" s="4"/>
      <c r="I59" s="4"/>
      <c r="J59" s="21"/>
      <c r="K59" s="21"/>
      <c r="L59" s="21"/>
      <c r="M59" s="21"/>
      <c r="N59" s="21"/>
      <c r="O59" s="4"/>
      <c r="P59" s="4"/>
      <c r="Q59" s="4"/>
      <c r="R59" s="4"/>
    </row>
    <row r="60" spans="1:18" ht="24" customHeight="1">
      <c r="A60" s="4"/>
      <c r="B60" s="4"/>
      <c r="C60" s="4"/>
      <c r="D60" s="4"/>
      <c r="E60" s="4"/>
      <c r="F60" s="4"/>
      <c r="G60" s="4"/>
      <c r="H60" s="4"/>
      <c r="I60" s="4"/>
      <c r="J60" s="21"/>
      <c r="K60" s="21"/>
      <c r="L60" s="21"/>
      <c r="M60" s="21"/>
      <c r="N60" s="21"/>
      <c r="O60" s="4"/>
      <c r="P60" s="4"/>
      <c r="Q60" s="4"/>
      <c r="R60" s="4"/>
    </row>
    <row r="61" spans="1:18" ht="24" customHeight="1">
      <c r="A61" s="4"/>
      <c r="B61" s="4"/>
      <c r="C61" s="4"/>
      <c r="D61" s="4"/>
      <c r="E61" s="4"/>
      <c r="F61" s="4"/>
      <c r="G61" s="4"/>
      <c r="H61" s="4"/>
      <c r="I61" s="4"/>
      <c r="J61" s="21"/>
      <c r="K61" s="21"/>
      <c r="L61" s="21"/>
      <c r="M61" s="21"/>
      <c r="N61" s="21"/>
      <c r="O61" s="4"/>
      <c r="P61" s="4"/>
      <c r="Q61" s="4"/>
      <c r="R61" s="4"/>
    </row>
    <row r="62" spans="1:18" ht="24" customHeight="1">
      <c r="A62" s="4"/>
      <c r="B62" s="4"/>
      <c r="C62" s="4"/>
      <c r="D62" s="4"/>
      <c r="E62" s="4"/>
      <c r="F62" s="4"/>
      <c r="G62" s="4"/>
      <c r="H62" s="4"/>
      <c r="I62" s="4"/>
      <c r="J62" s="21"/>
      <c r="K62" s="21"/>
      <c r="L62" s="21"/>
      <c r="M62" s="21"/>
      <c r="N62" s="21"/>
      <c r="O62" s="4"/>
      <c r="P62" s="4"/>
      <c r="Q62" s="4"/>
      <c r="R62" s="4"/>
    </row>
    <row r="63" spans="1:18" ht="24" customHeight="1">
      <c r="A63" s="4"/>
      <c r="B63" s="4"/>
      <c r="C63" s="4"/>
      <c r="D63" s="4"/>
      <c r="E63" s="4"/>
      <c r="F63" s="4"/>
      <c r="G63" s="4"/>
      <c r="H63" s="4"/>
      <c r="I63" s="4"/>
      <c r="J63" s="21"/>
      <c r="K63" s="21"/>
      <c r="L63" s="21"/>
      <c r="M63" s="21"/>
      <c r="N63" s="21"/>
      <c r="O63" s="4"/>
      <c r="P63" s="4"/>
      <c r="Q63" s="4"/>
      <c r="R63" s="4"/>
    </row>
    <row r="64" spans="1:18" ht="24" customHeight="1">
      <c r="A64" s="4"/>
      <c r="B64" s="4"/>
      <c r="C64" s="4"/>
      <c r="D64" s="4"/>
      <c r="E64" s="4"/>
      <c r="F64" s="4"/>
      <c r="G64" s="4"/>
      <c r="H64" s="4"/>
      <c r="I64" s="4"/>
      <c r="J64" s="21"/>
      <c r="K64" s="21"/>
      <c r="L64" s="21"/>
      <c r="M64" s="21"/>
      <c r="N64" s="21"/>
      <c r="O64" s="4"/>
      <c r="P64" s="4"/>
      <c r="Q64" s="4"/>
      <c r="R64" s="4"/>
    </row>
    <row r="65" spans="1:18" ht="24" customHeight="1">
      <c r="A65" s="4"/>
      <c r="B65" s="4"/>
      <c r="C65" s="4"/>
      <c r="D65" s="4"/>
      <c r="E65" s="4"/>
      <c r="F65" s="4"/>
      <c r="G65" s="4"/>
      <c r="H65" s="4"/>
      <c r="I65" s="4"/>
      <c r="J65" s="21"/>
      <c r="K65" s="21"/>
      <c r="L65" s="21"/>
      <c r="M65" s="21"/>
      <c r="N65" s="21"/>
      <c r="O65" s="4"/>
      <c r="P65" s="4"/>
      <c r="Q65" s="4"/>
      <c r="R65" s="4"/>
    </row>
    <row r="66" spans="1:18" ht="24" customHeight="1">
      <c r="A66" s="4"/>
      <c r="B66" s="4"/>
      <c r="C66" s="4"/>
      <c r="D66" s="4"/>
      <c r="E66" s="4"/>
      <c r="F66" s="4"/>
      <c r="G66" s="4"/>
      <c r="H66" s="4"/>
      <c r="I66" s="4"/>
      <c r="J66" s="21"/>
      <c r="K66" s="21"/>
      <c r="L66" s="21"/>
      <c r="M66" s="21"/>
      <c r="N66" s="21"/>
      <c r="O66" s="4"/>
      <c r="P66" s="4"/>
      <c r="Q66" s="4"/>
      <c r="R66" s="4"/>
    </row>
    <row r="67" spans="1:18" ht="24" customHeight="1">
      <c r="A67" s="4"/>
      <c r="B67" s="4"/>
      <c r="C67" s="4"/>
      <c r="D67" s="4"/>
      <c r="E67" s="4"/>
      <c r="F67" s="4"/>
      <c r="G67" s="4"/>
      <c r="H67" s="4"/>
      <c r="I67" s="4"/>
      <c r="J67" s="21"/>
      <c r="K67" s="21"/>
      <c r="L67" s="21"/>
      <c r="M67" s="21"/>
      <c r="N67" s="21"/>
      <c r="O67" s="4"/>
      <c r="P67" s="4"/>
      <c r="Q67" s="4"/>
      <c r="R67" s="4"/>
    </row>
    <row r="68" spans="1:18" ht="24" customHeight="1">
      <c r="A68" s="4"/>
      <c r="B68" s="4"/>
      <c r="C68" s="4"/>
      <c r="D68" s="4"/>
      <c r="E68" s="4"/>
      <c r="F68" s="4"/>
      <c r="G68" s="4"/>
      <c r="H68" s="4"/>
      <c r="I68" s="4"/>
      <c r="J68" s="21"/>
      <c r="K68" s="21"/>
      <c r="L68" s="21"/>
      <c r="M68" s="21"/>
      <c r="N68" s="21"/>
      <c r="O68" s="4"/>
      <c r="P68" s="4"/>
      <c r="Q68" s="4"/>
      <c r="R68" s="4"/>
    </row>
    <row r="69" spans="1:18" ht="24" customHeight="1">
      <c r="A69" s="4"/>
      <c r="B69" s="4"/>
      <c r="C69" s="4"/>
      <c r="D69" s="4"/>
      <c r="E69" s="4"/>
      <c r="F69" s="4"/>
      <c r="G69" s="4"/>
      <c r="H69" s="4"/>
      <c r="I69" s="16"/>
      <c r="J69" s="4"/>
      <c r="K69" s="4"/>
      <c r="L69" s="4"/>
      <c r="M69" s="4"/>
      <c r="N69" s="4"/>
      <c r="O69" s="4"/>
      <c r="P69" s="4"/>
      <c r="Q69" s="4"/>
      <c r="R69" s="4"/>
    </row>
    <row r="70" spans="1:18" ht="24" customHeight="1">
      <c r="A70" s="4"/>
      <c r="B70" s="4"/>
      <c r="C70" s="4"/>
      <c r="D70" s="4"/>
      <c r="E70" s="4"/>
      <c r="F70" s="4"/>
      <c r="G70" s="4"/>
      <c r="H70" s="4"/>
      <c r="I70" s="16"/>
      <c r="J70" s="4"/>
      <c r="K70" s="4"/>
      <c r="L70" s="4"/>
      <c r="M70" s="4"/>
      <c r="N70" s="4"/>
      <c r="O70" s="4"/>
      <c r="P70" s="4"/>
      <c r="Q70" s="4"/>
      <c r="R70" s="4"/>
    </row>
    <row r="71" spans="1:18" ht="24" customHeight="1">
      <c r="A71" s="4"/>
      <c r="B71" s="4"/>
      <c r="C71" s="4"/>
      <c r="D71" s="4"/>
      <c r="E71" s="4"/>
      <c r="F71" s="4"/>
      <c r="G71" s="4"/>
      <c r="H71" s="4"/>
      <c r="I71" s="16"/>
      <c r="J71" s="4"/>
      <c r="K71" s="4"/>
      <c r="L71" s="4"/>
      <c r="M71" s="4"/>
      <c r="N71" s="4"/>
      <c r="O71" s="4"/>
      <c r="P71" s="4"/>
      <c r="Q71" s="4"/>
      <c r="R71" s="4"/>
    </row>
    <row r="72" spans="1:18" ht="24" customHeight="1">
      <c r="A72" s="4"/>
      <c r="B72" s="4"/>
      <c r="C72" s="4"/>
      <c r="D72" s="4"/>
      <c r="E72" s="4"/>
      <c r="F72" s="4"/>
      <c r="G72" s="4"/>
      <c r="H72" s="4"/>
      <c r="I72" s="16"/>
      <c r="J72" s="4"/>
      <c r="K72" s="4"/>
      <c r="L72" s="4"/>
      <c r="M72" s="4"/>
      <c r="N72" s="4"/>
      <c r="O72" s="4"/>
      <c r="P72" s="4"/>
      <c r="Q72" s="4"/>
      <c r="R72" s="4"/>
    </row>
    <row r="73" spans="1:18" ht="24" customHeight="1">
      <c r="A73" s="38"/>
      <c r="B73" s="4"/>
      <c r="C73" s="4"/>
      <c r="D73" s="4"/>
      <c r="E73" s="4"/>
      <c r="F73" s="4"/>
      <c r="G73" s="4"/>
      <c r="H73" s="4"/>
      <c r="I73" s="16"/>
      <c r="J73" s="4"/>
      <c r="K73" s="4"/>
      <c r="L73" s="4"/>
      <c r="M73" s="4"/>
      <c r="N73" s="4"/>
      <c r="O73" s="4"/>
      <c r="P73" s="4"/>
      <c r="Q73" s="4"/>
      <c r="R73" s="4"/>
    </row>
    <row r="74" spans="1:18" ht="24" customHeight="1">
      <c r="A74" s="38"/>
      <c r="B74" s="4"/>
      <c r="C74" s="4"/>
      <c r="D74" s="4"/>
      <c r="E74" s="4"/>
      <c r="F74" s="4"/>
      <c r="G74" s="4"/>
      <c r="H74" s="4"/>
      <c r="I74" s="16"/>
      <c r="J74" s="4"/>
      <c r="K74" s="4"/>
      <c r="L74" s="4"/>
      <c r="M74" s="4"/>
      <c r="N74" s="4"/>
      <c r="O74" s="4"/>
      <c r="P74" s="4"/>
      <c r="Q74" s="4"/>
      <c r="R74" s="4"/>
    </row>
    <row r="75" spans="1:18" ht="24" customHeight="1">
      <c r="A75" s="38"/>
      <c r="B75" s="4"/>
      <c r="C75" s="4"/>
      <c r="D75" s="4"/>
      <c r="E75" s="4"/>
      <c r="F75" s="4"/>
      <c r="G75" s="4"/>
      <c r="H75" s="4"/>
      <c r="I75" s="16"/>
      <c r="J75" s="4"/>
      <c r="K75" s="4"/>
      <c r="L75" s="4"/>
      <c r="M75" s="4"/>
      <c r="N75" s="4"/>
      <c r="O75" s="4"/>
      <c r="P75" s="4"/>
      <c r="Q75" s="4"/>
      <c r="R75" s="4"/>
    </row>
    <row r="76" spans="1:18" ht="24" customHeight="1">
      <c r="A76" s="38"/>
      <c r="B76" s="4"/>
      <c r="C76" s="4"/>
      <c r="D76" s="4"/>
      <c r="E76" s="4"/>
      <c r="F76" s="4"/>
      <c r="G76" s="4"/>
      <c r="H76" s="4"/>
      <c r="I76" s="16"/>
      <c r="J76" s="4"/>
      <c r="K76" s="4"/>
      <c r="L76" s="4"/>
      <c r="M76" s="4"/>
      <c r="N76" s="4"/>
      <c r="O76" s="4"/>
      <c r="P76" s="4"/>
      <c r="Q76" s="4"/>
      <c r="R76" s="4"/>
    </row>
    <row r="77" spans="1:18" ht="24" customHeight="1">
      <c r="A77" s="38"/>
      <c r="B77" s="4"/>
      <c r="C77" s="4"/>
      <c r="D77" s="4"/>
      <c r="E77" s="4"/>
      <c r="F77" s="4"/>
      <c r="G77" s="4"/>
      <c r="H77" s="4"/>
      <c r="I77" s="16"/>
      <c r="J77" s="4"/>
      <c r="K77" s="4"/>
      <c r="L77" s="4"/>
      <c r="M77" s="4"/>
      <c r="N77" s="4"/>
      <c r="O77" s="4"/>
      <c r="P77" s="4"/>
      <c r="Q77" s="4"/>
      <c r="R77" s="4"/>
    </row>
    <row r="78" spans="1:18" ht="24" customHeight="1">
      <c r="A78" s="38"/>
      <c r="B78" s="4"/>
      <c r="C78" s="4"/>
      <c r="D78" s="4"/>
      <c r="E78" s="4"/>
      <c r="F78" s="4"/>
      <c r="G78" s="4"/>
      <c r="H78" s="4"/>
      <c r="I78" s="16"/>
      <c r="J78" s="4"/>
      <c r="K78" s="4"/>
      <c r="L78" s="4"/>
      <c r="M78" s="4"/>
      <c r="N78" s="4"/>
      <c r="O78" s="4"/>
      <c r="P78" s="4"/>
      <c r="Q78" s="4"/>
      <c r="R78" s="4"/>
    </row>
    <row r="79" spans="1:18" ht="24" customHeight="1">
      <c r="A79" s="38"/>
      <c r="B79" s="4"/>
      <c r="C79" s="4"/>
      <c r="D79" s="4"/>
      <c r="E79" s="4"/>
      <c r="F79" s="4"/>
      <c r="G79" s="4"/>
      <c r="H79" s="4"/>
      <c r="I79" s="16"/>
      <c r="J79" s="4"/>
      <c r="K79" s="4"/>
      <c r="L79" s="4"/>
      <c r="M79" s="4"/>
      <c r="N79" s="4"/>
      <c r="O79" s="4"/>
      <c r="P79" s="4"/>
      <c r="Q79" s="4"/>
      <c r="R79" s="4"/>
    </row>
    <row r="80" spans="1:18" ht="24" customHeight="1">
      <c r="A80" s="38"/>
      <c r="B80" s="4"/>
      <c r="C80" s="4"/>
      <c r="D80" s="4"/>
      <c r="E80" s="4"/>
      <c r="F80" s="4"/>
      <c r="G80" s="4"/>
      <c r="H80" s="4"/>
      <c r="I80" s="16"/>
      <c r="J80" s="4"/>
      <c r="K80" s="4"/>
      <c r="L80" s="4"/>
      <c r="M80" s="4"/>
      <c r="N80" s="4"/>
      <c r="O80" s="4"/>
      <c r="P80" s="4"/>
      <c r="Q80" s="4"/>
      <c r="R80" s="4"/>
    </row>
    <row r="81" spans="1:18" ht="24" customHeight="1">
      <c r="A81" s="38"/>
      <c r="B81" s="4"/>
      <c r="C81" s="4"/>
      <c r="D81" s="4"/>
      <c r="E81" s="4"/>
      <c r="F81" s="4"/>
      <c r="G81" s="4"/>
      <c r="H81" s="4"/>
      <c r="I81" s="16"/>
      <c r="J81" s="4"/>
      <c r="K81" s="4"/>
      <c r="L81" s="4"/>
      <c r="M81" s="4"/>
      <c r="N81" s="4"/>
      <c r="O81" s="4"/>
      <c r="P81" s="4"/>
      <c r="Q81" s="4"/>
      <c r="R81" s="4"/>
    </row>
    <row r="82" spans="1:18" ht="24" customHeight="1">
      <c r="A82" s="38"/>
      <c r="B82" s="4"/>
      <c r="C82" s="4"/>
      <c r="D82" s="4"/>
      <c r="E82" s="4"/>
      <c r="F82" s="4"/>
      <c r="G82" s="4"/>
      <c r="H82" s="4"/>
      <c r="I82" s="16"/>
      <c r="J82" s="4"/>
      <c r="K82" s="4"/>
      <c r="L82" s="4"/>
      <c r="M82" s="4"/>
      <c r="N82" s="4"/>
      <c r="O82" s="4"/>
      <c r="P82" s="4"/>
      <c r="Q82" s="4"/>
      <c r="R82" s="4"/>
    </row>
    <row r="83" spans="1:18" ht="24" customHeight="1">
      <c r="A83" s="38"/>
      <c r="B83" s="4"/>
      <c r="C83" s="4"/>
      <c r="D83" s="4"/>
      <c r="E83" s="4"/>
      <c r="F83" s="4"/>
      <c r="G83" s="4"/>
      <c r="H83" s="4"/>
      <c r="I83" s="16"/>
      <c r="J83" s="4"/>
      <c r="K83" s="4"/>
      <c r="L83" s="4"/>
      <c r="M83" s="4"/>
      <c r="N83" s="4"/>
      <c r="O83" s="4"/>
      <c r="P83" s="4"/>
      <c r="Q83" s="4"/>
      <c r="R83" s="4"/>
    </row>
    <row r="84" spans="1:18" ht="24" customHeight="1">
      <c r="A84" s="38"/>
      <c r="B84" s="4"/>
      <c r="C84" s="4"/>
      <c r="D84" s="4"/>
      <c r="E84" s="4"/>
      <c r="F84" s="4"/>
      <c r="G84" s="4"/>
      <c r="H84" s="4"/>
      <c r="I84" s="16"/>
      <c r="J84" s="4"/>
      <c r="K84" s="4"/>
      <c r="L84" s="4"/>
      <c r="M84" s="4"/>
      <c r="N84" s="4"/>
      <c r="O84" s="4"/>
      <c r="P84" s="4"/>
      <c r="Q84" s="4"/>
      <c r="R84" s="4"/>
    </row>
    <row r="85" spans="1:18" ht="24" customHeight="1">
      <c r="A85" s="38"/>
      <c r="B85" s="4"/>
      <c r="C85" s="4"/>
      <c r="D85" s="4"/>
      <c r="E85" s="4"/>
      <c r="F85" s="4"/>
      <c r="G85" s="4"/>
      <c r="H85" s="4"/>
      <c r="I85" s="16"/>
      <c r="J85" s="4"/>
      <c r="K85" s="4"/>
      <c r="L85" s="4"/>
      <c r="M85" s="4"/>
      <c r="N85" s="4"/>
      <c r="O85" s="4"/>
      <c r="P85" s="4"/>
      <c r="Q85" s="4"/>
      <c r="R85" s="4"/>
    </row>
    <row r="86" spans="1:18" ht="24" customHeight="1">
      <c r="A86" s="38"/>
      <c r="B86" s="4"/>
      <c r="C86" s="4"/>
      <c r="D86" s="4"/>
      <c r="E86" s="4"/>
      <c r="F86" s="4"/>
      <c r="G86" s="4"/>
      <c r="H86" s="4"/>
      <c r="I86" s="16"/>
      <c r="J86" s="4"/>
      <c r="K86" s="4"/>
      <c r="L86" s="4"/>
      <c r="M86" s="4"/>
      <c r="N86" s="4"/>
      <c r="O86" s="4"/>
      <c r="P86" s="4"/>
      <c r="Q86" s="4"/>
      <c r="R86" s="4"/>
    </row>
    <row r="87" spans="1:18" ht="24" customHeight="1">
      <c r="A87" s="38"/>
      <c r="B87" s="4"/>
      <c r="C87" s="4"/>
      <c r="D87" s="4"/>
      <c r="E87" s="4"/>
      <c r="F87" s="4"/>
      <c r="G87" s="4"/>
      <c r="H87" s="4"/>
      <c r="I87" s="16"/>
      <c r="J87" s="4"/>
      <c r="K87" s="4"/>
      <c r="L87" s="4"/>
      <c r="M87" s="4"/>
      <c r="N87" s="4"/>
      <c r="O87" s="4"/>
      <c r="P87" s="4"/>
      <c r="Q87" s="4"/>
      <c r="R87" s="4"/>
    </row>
    <row r="88" spans="1:18" ht="24" customHeight="1">
      <c r="A88" s="38"/>
      <c r="B88" s="4"/>
      <c r="C88" s="4"/>
      <c r="D88" s="4"/>
      <c r="E88" s="4"/>
      <c r="F88" s="4"/>
      <c r="G88" s="4"/>
      <c r="H88" s="4"/>
      <c r="I88" s="16"/>
      <c r="J88" s="4"/>
      <c r="K88" s="4"/>
      <c r="L88" s="4"/>
      <c r="M88" s="4"/>
      <c r="N88" s="4"/>
      <c r="O88" s="4"/>
      <c r="P88" s="4"/>
      <c r="Q88" s="4"/>
      <c r="R88" s="4"/>
    </row>
    <row r="89" spans="1:18" ht="24" customHeight="1">
      <c r="A89" s="38"/>
      <c r="B89" s="4"/>
      <c r="C89" s="4"/>
      <c r="D89" s="4"/>
      <c r="E89" s="4"/>
      <c r="F89" s="4"/>
      <c r="G89" s="4"/>
      <c r="H89" s="4"/>
      <c r="I89" s="16"/>
      <c r="J89" s="4"/>
      <c r="K89" s="4"/>
      <c r="L89" s="4"/>
      <c r="M89" s="4"/>
      <c r="N89" s="4"/>
      <c r="O89" s="4"/>
      <c r="P89" s="4"/>
      <c r="Q89" s="4"/>
      <c r="R89" s="4"/>
    </row>
    <row r="90" spans="1:18" ht="24" customHeight="1">
      <c r="A90" s="38"/>
      <c r="B90" s="4"/>
      <c r="C90" s="4"/>
      <c r="D90" s="4"/>
      <c r="E90" s="4"/>
      <c r="F90" s="4"/>
      <c r="G90" s="4"/>
      <c r="H90" s="4"/>
      <c r="I90" s="16"/>
      <c r="J90" s="4"/>
      <c r="K90" s="4"/>
      <c r="L90" s="4"/>
      <c r="M90" s="4"/>
      <c r="N90" s="4"/>
      <c r="O90" s="4"/>
      <c r="P90" s="4"/>
      <c r="Q90" s="4"/>
      <c r="R90" s="4"/>
    </row>
    <row r="91" spans="1:18" ht="24" customHeight="1">
      <c r="A91" s="38"/>
      <c r="B91" s="4"/>
      <c r="C91" s="4"/>
      <c r="D91" s="4"/>
      <c r="E91" s="4"/>
      <c r="F91" s="4"/>
      <c r="G91" s="4"/>
      <c r="H91" s="4"/>
      <c r="I91" s="16"/>
      <c r="J91" s="4"/>
      <c r="K91" s="4"/>
      <c r="L91" s="4"/>
      <c r="M91" s="4"/>
      <c r="N91" s="4"/>
      <c r="O91" s="4"/>
      <c r="P91" s="4"/>
      <c r="Q91" s="4"/>
      <c r="R91" s="4"/>
    </row>
    <row r="92" spans="1:18" ht="24" customHeight="1">
      <c r="A92" s="38"/>
      <c r="B92" s="4"/>
      <c r="C92" s="4"/>
      <c r="D92" s="4"/>
      <c r="E92" s="4"/>
      <c r="F92" s="4"/>
      <c r="G92" s="4"/>
      <c r="H92" s="4"/>
      <c r="I92" s="16"/>
      <c r="J92" s="4"/>
      <c r="K92" s="4"/>
      <c r="L92" s="4"/>
      <c r="M92" s="4"/>
      <c r="N92" s="4"/>
      <c r="O92" s="4"/>
      <c r="P92" s="4"/>
      <c r="Q92" s="4"/>
      <c r="R92" s="4"/>
    </row>
    <row r="93" spans="1:18" ht="24" customHeight="1">
      <c r="A93" s="38"/>
      <c r="B93" s="4"/>
      <c r="C93" s="4"/>
      <c r="D93" s="4"/>
      <c r="E93" s="4"/>
      <c r="F93" s="4"/>
      <c r="G93" s="4"/>
      <c r="H93" s="4"/>
      <c r="I93" s="16"/>
      <c r="J93" s="4"/>
      <c r="K93" s="4"/>
      <c r="L93" s="4"/>
      <c r="M93" s="4"/>
      <c r="N93" s="4"/>
      <c r="O93" s="4"/>
      <c r="P93" s="4"/>
      <c r="Q93" s="4"/>
      <c r="R93" s="4"/>
    </row>
    <row r="94" spans="1:18" ht="24" customHeight="1">
      <c r="A94" s="38"/>
      <c r="B94" s="4"/>
      <c r="C94" s="4"/>
      <c r="D94" s="4"/>
      <c r="E94" s="4"/>
      <c r="F94" s="4"/>
      <c r="G94" s="4"/>
      <c r="H94" s="4"/>
      <c r="I94" s="16"/>
      <c r="J94" s="4"/>
      <c r="K94" s="4"/>
      <c r="L94" s="4"/>
      <c r="M94" s="4"/>
      <c r="N94" s="4"/>
      <c r="O94" s="4"/>
      <c r="P94" s="4"/>
      <c r="Q94" s="4"/>
      <c r="R94" s="4"/>
    </row>
    <row r="95" spans="1:18" ht="24" customHeight="1">
      <c r="A95" s="38"/>
      <c r="B95" s="4"/>
      <c r="C95" s="4"/>
      <c r="D95" s="4"/>
      <c r="E95" s="4"/>
      <c r="F95" s="4"/>
      <c r="G95" s="4"/>
      <c r="H95" s="4"/>
      <c r="I95" s="16"/>
      <c r="J95" s="4"/>
      <c r="K95" s="4"/>
      <c r="L95" s="4"/>
      <c r="M95" s="4"/>
      <c r="N95" s="4"/>
      <c r="O95" s="4"/>
      <c r="P95" s="4"/>
      <c r="Q95" s="4"/>
      <c r="R95" s="4"/>
    </row>
    <row r="96" spans="1:18" ht="24" customHeight="1">
      <c r="A96" s="38"/>
      <c r="B96" s="4"/>
      <c r="C96" s="4"/>
      <c r="D96" s="4"/>
      <c r="E96" s="4"/>
      <c r="F96" s="4"/>
      <c r="G96" s="4"/>
      <c r="H96" s="4"/>
      <c r="I96" s="16"/>
      <c r="J96" s="4"/>
      <c r="K96" s="4"/>
      <c r="L96" s="4"/>
      <c r="M96" s="4"/>
      <c r="N96" s="4"/>
      <c r="O96" s="4"/>
      <c r="P96" s="4"/>
      <c r="Q96" s="4"/>
      <c r="R96" s="4"/>
    </row>
    <row r="97" spans="1:18" ht="24" customHeight="1">
      <c r="A97" s="38"/>
      <c r="B97" s="4"/>
      <c r="C97" s="4"/>
      <c r="D97" s="4"/>
      <c r="E97" s="4"/>
      <c r="F97" s="4"/>
      <c r="G97" s="4"/>
      <c r="H97" s="4"/>
      <c r="I97" s="16"/>
      <c r="J97" s="4"/>
      <c r="K97" s="4"/>
      <c r="L97" s="4"/>
      <c r="M97" s="4"/>
      <c r="N97" s="4"/>
      <c r="O97" s="4"/>
      <c r="P97" s="4"/>
      <c r="Q97" s="4"/>
      <c r="R97" s="4"/>
    </row>
    <row r="98" spans="1:18" ht="24" customHeight="1">
      <c r="A98" s="38"/>
      <c r="B98" s="4"/>
      <c r="C98" s="4"/>
      <c r="D98" s="4"/>
      <c r="E98" s="4"/>
      <c r="F98" s="4"/>
      <c r="G98" s="4"/>
      <c r="H98" s="4"/>
      <c r="I98" s="16"/>
      <c r="J98" s="4"/>
      <c r="K98" s="4"/>
      <c r="L98" s="4"/>
      <c r="M98" s="4"/>
      <c r="N98" s="4"/>
      <c r="O98" s="4"/>
      <c r="P98" s="4"/>
      <c r="Q98" s="4"/>
      <c r="R98" s="4"/>
    </row>
    <row r="99" spans="1:18" ht="24" customHeight="1">
      <c r="A99" s="38"/>
      <c r="B99" s="4"/>
      <c r="C99" s="4"/>
      <c r="D99" s="4"/>
      <c r="E99" s="4"/>
      <c r="F99" s="4"/>
      <c r="G99" s="4"/>
      <c r="H99" s="4"/>
      <c r="I99" s="16"/>
      <c r="J99" s="4"/>
      <c r="K99" s="4"/>
      <c r="L99" s="4"/>
      <c r="M99" s="4"/>
      <c r="N99" s="4"/>
      <c r="O99" s="4"/>
      <c r="P99" s="4"/>
      <c r="Q99" s="4"/>
      <c r="R99" s="4"/>
    </row>
    <row r="100" spans="1:18" ht="24" customHeight="1">
      <c r="A100" s="38"/>
      <c r="B100" s="4"/>
      <c r="C100" s="4"/>
      <c r="D100" s="4"/>
      <c r="E100" s="4"/>
      <c r="F100" s="4"/>
      <c r="G100" s="4"/>
      <c r="H100" s="4"/>
      <c r="I100" s="16"/>
      <c r="J100" s="4"/>
      <c r="K100" s="4"/>
      <c r="L100" s="4"/>
      <c r="M100" s="4"/>
      <c r="N100" s="4"/>
      <c r="O100" s="4"/>
      <c r="P100" s="4"/>
      <c r="Q100" s="4"/>
      <c r="R100" s="4"/>
    </row>
    <row r="101" spans="1:18" ht="24" customHeight="1">
      <c r="A101" s="4"/>
      <c r="B101" s="4"/>
      <c r="C101" s="4"/>
      <c r="D101" s="4"/>
      <c r="E101" s="4"/>
      <c r="F101" s="4"/>
      <c r="G101" s="4"/>
      <c r="H101" s="4"/>
      <c r="I101" s="16"/>
      <c r="J101" s="4"/>
      <c r="K101" s="4"/>
      <c r="L101" s="4"/>
      <c r="M101" s="4"/>
      <c r="N101" s="4"/>
      <c r="O101" s="4"/>
      <c r="P101" s="4"/>
      <c r="Q101" s="4"/>
      <c r="R101" s="4"/>
    </row>
  </sheetData>
  <mergeCells count="1">
    <mergeCell ref="B1:R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7.28515625" defaultRowHeight="15.75" customHeight="1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S173"/>
  <sheetViews>
    <sheetView tabSelected="1" workbookViewId="0">
      <selection activeCell="F23" sqref="F23"/>
    </sheetView>
  </sheetViews>
  <sheetFormatPr defaultColWidth="17.28515625" defaultRowHeight="15.75" customHeight="1"/>
  <cols>
    <col min="1" max="1" width="3.140625" customWidth="1"/>
    <col min="2" max="2" width="8.85546875" customWidth="1"/>
    <col min="3" max="3" width="12.85546875" customWidth="1"/>
    <col min="4" max="5" width="5.7109375" customWidth="1"/>
    <col min="6" max="6" width="7.42578125" customWidth="1"/>
    <col min="7" max="8" width="8" customWidth="1"/>
    <col min="9" max="11" width="7.42578125" customWidth="1"/>
    <col min="12" max="12" width="6.28515625" customWidth="1"/>
    <col min="13" max="14" width="6.85546875" customWidth="1"/>
    <col min="15" max="15" width="6" customWidth="1"/>
    <col min="16" max="17" width="7.42578125" customWidth="1"/>
    <col min="18" max="21" width="6.42578125" customWidth="1"/>
    <col min="22" max="24" width="7.42578125" customWidth="1"/>
    <col min="25" max="26" width="10.85546875" customWidth="1"/>
    <col min="27" max="27" width="9.140625" customWidth="1"/>
    <col min="28" max="29" width="10.85546875" customWidth="1"/>
    <col min="30" max="30" width="9.140625" customWidth="1"/>
    <col min="31" max="32" width="10.85546875" customWidth="1"/>
    <col min="33" max="33" width="9.140625" customWidth="1"/>
    <col min="34" max="35" width="11.42578125" customWidth="1"/>
    <col min="36" max="36" width="6.7109375" customWidth="1"/>
    <col min="37" max="37" width="10.42578125" customWidth="1"/>
    <col min="38" max="39" width="13.42578125" customWidth="1"/>
    <col min="40" max="40" width="11.140625" customWidth="1"/>
    <col min="41" max="41" width="10.140625" customWidth="1"/>
    <col min="42" max="42" width="8.5703125" customWidth="1"/>
    <col min="43" max="43" width="12.5703125" customWidth="1"/>
    <col min="44" max="44" width="9.7109375" customWidth="1"/>
    <col min="45" max="45" width="16.28515625" customWidth="1"/>
  </cols>
  <sheetData>
    <row r="1" spans="1:45" ht="15.75" customHeight="1">
      <c r="A1" s="1"/>
      <c r="B1" s="47" t="s">
        <v>315</v>
      </c>
      <c r="C1" s="47"/>
      <c r="D1" s="47"/>
      <c r="E1" s="47"/>
      <c r="F1" s="1"/>
      <c r="G1" s="1"/>
      <c r="H1" s="1"/>
      <c r="I1" s="1"/>
      <c r="J1" s="3"/>
      <c r="K1" s="3"/>
      <c r="L1" s="1"/>
      <c r="M1" s="3"/>
      <c r="N1" s="3"/>
      <c r="O1" s="1"/>
      <c r="P1" s="3"/>
      <c r="Q1" s="3"/>
      <c r="R1" s="1"/>
      <c r="S1" s="3"/>
      <c r="T1" s="3"/>
      <c r="U1" s="1"/>
      <c r="V1" s="3"/>
      <c r="W1" s="3"/>
      <c r="X1" s="1"/>
      <c r="Y1" s="3"/>
      <c r="Z1" s="3"/>
      <c r="AA1" s="3"/>
      <c r="AB1" s="3"/>
      <c r="AC1" s="3"/>
      <c r="AD1" s="3"/>
      <c r="AE1" s="3"/>
      <c r="AF1" s="3"/>
      <c r="AG1" s="1"/>
      <c r="AH1" s="3"/>
      <c r="AI1" s="3"/>
      <c r="AJ1" s="3"/>
      <c r="AK1" s="3"/>
      <c r="AL1" s="3"/>
      <c r="AM1" s="3"/>
      <c r="AN1" s="3"/>
      <c r="AO1" s="1"/>
      <c r="AP1" s="1"/>
      <c r="AQ1" s="3"/>
      <c r="AR1" s="3"/>
      <c r="AS1" s="3"/>
    </row>
    <row r="2" spans="1:45" ht="15.75" customHeight="1">
      <c r="A2" s="1"/>
      <c r="B2" s="47" t="s">
        <v>327</v>
      </c>
      <c r="C2" s="47"/>
      <c r="D2" s="47"/>
      <c r="E2" s="47"/>
      <c r="F2" s="1"/>
      <c r="G2" s="1"/>
      <c r="H2" s="1"/>
      <c r="I2" s="1"/>
      <c r="J2" s="3"/>
      <c r="K2" s="3"/>
      <c r="L2" s="1"/>
      <c r="M2" s="3"/>
      <c r="N2" s="3"/>
      <c r="O2" s="1"/>
      <c r="P2" s="3"/>
      <c r="Q2" s="3"/>
      <c r="R2" s="1"/>
      <c r="S2" s="3"/>
      <c r="T2" s="3"/>
      <c r="U2" s="1"/>
      <c r="V2" s="3"/>
      <c r="W2" s="3"/>
      <c r="X2" s="1"/>
      <c r="Y2" s="3"/>
      <c r="Z2" s="3"/>
      <c r="AA2" s="3"/>
      <c r="AB2" s="3"/>
      <c r="AC2" s="3"/>
      <c r="AD2" s="3"/>
      <c r="AE2" s="3"/>
      <c r="AF2" s="3"/>
      <c r="AG2" s="1"/>
      <c r="AH2" s="3"/>
      <c r="AI2" s="3"/>
      <c r="AJ2" s="3"/>
      <c r="AK2" s="3"/>
      <c r="AL2" s="3"/>
      <c r="AM2" s="3"/>
      <c r="AN2" s="3"/>
      <c r="AO2" s="1"/>
      <c r="AP2" s="1"/>
      <c r="AQ2" s="3"/>
      <c r="AR2" s="3"/>
      <c r="AS2" s="3"/>
    </row>
    <row r="3" spans="1:45" ht="16.5" customHeight="1">
      <c r="A3" s="1"/>
      <c r="B3" s="47"/>
      <c r="C3" s="47"/>
      <c r="D3" s="47"/>
      <c r="E3" s="47"/>
      <c r="F3" s="1"/>
      <c r="G3" s="1"/>
      <c r="H3" s="1"/>
      <c r="I3" s="1"/>
      <c r="J3" s="3"/>
      <c r="K3" s="3"/>
      <c r="L3" s="1"/>
      <c r="M3" s="3"/>
      <c r="N3" s="3"/>
      <c r="O3" s="1"/>
      <c r="P3" s="3"/>
      <c r="Q3" s="3"/>
      <c r="R3" s="1"/>
      <c r="S3" s="3"/>
      <c r="T3" s="3"/>
      <c r="U3" s="1"/>
      <c r="V3" s="3"/>
      <c r="W3" s="3"/>
      <c r="X3" s="1"/>
      <c r="Y3" s="3"/>
      <c r="Z3" s="3"/>
      <c r="AA3" s="3"/>
      <c r="AB3" s="3"/>
      <c r="AC3" s="3"/>
      <c r="AD3" s="3"/>
      <c r="AE3" s="3"/>
      <c r="AF3" s="3"/>
      <c r="AG3" s="1"/>
      <c r="AH3" s="3"/>
      <c r="AI3" s="3"/>
      <c r="AJ3" s="3"/>
      <c r="AK3" s="3"/>
      <c r="AL3" s="3"/>
      <c r="AM3" s="3"/>
      <c r="AN3" s="3"/>
      <c r="AO3" s="1"/>
      <c r="AP3" s="1"/>
      <c r="AQ3" s="3"/>
      <c r="AR3" s="3"/>
      <c r="AS3" s="3"/>
    </row>
    <row r="4" spans="1:45" ht="12.75" customHeight="1">
      <c r="A4" s="1"/>
      <c r="B4" s="52" t="s">
        <v>331</v>
      </c>
      <c r="C4" s="1"/>
      <c r="D4" s="1"/>
      <c r="E4" s="1"/>
      <c r="F4" s="1"/>
      <c r="G4" s="1"/>
      <c r="H4" s="1"/>
      <c r="I4" s="1"/>
      <c r="J4" s="3"/>
      <c r="K4" s="3"/>
      <c r="L4" s="1"/>
      <c r="M4" s="3"/>
      <c r="N4" s="3"/>
      <c r="O4" s="1"/>
      <c r="P4" s="3"/>
      <c r="Q4" s="3"/>
      <c r="R4" s="1"/>
      <c r="S4" s="3"/>
      <c r="T4" s="3"/>
      <c r="U4" s="1"/>
      <c r="V4" s="3"/>
      <c r="W4" s="3"/>
      <c r="X4" s="1"/>
      <c r="Y4" s="3"/>
      <c r="Z4" s="3"/>
      <c r="AA4" s="3"/>
      <c r="AB4" s="3"/>
      <c r="AC4" s="3"/>
      <c r="AD4" s="3"/>
      <c r="AE4" s="3"/>
      <c r="AF4" s="3"/>
      <c r="AG4" s="1"/>
      <c r="AH4" s="3"/>
      <c r="AI4" s="3"/>
      <c r="AJ4" s="3"/>
      <c r="AK4" s="3"/>
      <c r="AL4" s="53"/>
      <c r="AM4" s="53"/>
      <c r="AN4" s="53"/>
      <c r="AO4" s="55"/>
      <c r="AP4" s="55"/>
      <c r="AQ4" s="53"/>
      <c r="AR4" s="53"/>
      <c r="AS4" s="70"/>
    </row>
    <row r="5" spans="1:45" ht="12.75" customHeight="1">
      <c r="A5" s="1"/>
      <c r="B5" s="1"/>
      <c r="C5" s="1"/>
      <c r="D5" s="3" t="s">
        <v>561</v>
      </c>
      <c r="E5" s="3"/>
      <c r="F5" s="3" t="s">
        <v>562</v>
      </c>
      <c r="G5" s="3" t="s">
        <v>563</v>
      </c>
      <c r="H5" s="3"/>
      <c r="I5" s="3" t="s">
        <v>564</v>
      </c>
      <c r="J5" s="3" t="s">
        <v>565</v>
      </c>
      <c r="K5" s="3"/>
      <c r="L5" s="3" t="s">
        <v>566</v>
      </c>
      <c r="M5" s="3" t="s">
        <v>567</v>
      </c>
      <c r="N5" s="3"/>
      <c r="O5" s="3" t="s">
        <v>568</v>
      </c>
      <c r="P5" s="3" t="s">
        <v>569</v>
      </c>
      <c r="Q5" s="3"/>
      <c r="R5" s="3" t="s">
        <v>570</v>
      </c>
      <c r="S5" s="125" t="s">
        <v>571</v>
      </c>
      <c r="T5" s="118"/>
      <c r="U5" s="3" t="s">
        <v>572</v>
      </c>
      <c r="V5" s="3" t="s">
        <v>573</v>
      </c>
      <c r="W5" s="3"/>
      <c r="X5" s="3" t="s">
        <v>574</v>
      </c>
      <c r="Y5" s="3" t="s">
        <v>575</v>
      </c>
      <c r="Z5" s="3"/>
      <c r="AA5" s="3" t="s">
        <v>576</v>
      </c>
      <c r="AB5" s="125" t="s">
        <v>577</v>
      </c>
      <c r="AC5" s="118"/>
      <c r="AD5" s="118"/>
      <c r="AE5" s="125" t="s">
        <v>578</v>
      </c>
      <c r="AF5" s="118"/>
      <c r="AG5" s="118"/>
      <c r="AH5" s="125" t="s">
        <v>579</v>
      </c>
      <c r="AI5" s="118"/>
      <c r="AJ5" s="3" t="s">
        <v>580</v>
      </c>
      <c r="AK5" s="3" t="s">
        <v>581</v>
      </c>
      <c r="AL5" s="3" t="s">
        <v>582</v>
      </c>
      <c r="AM5" s="3" t="s">
        <v>583</v>
      </c>
      <c r="AN5" s="3" t="s">
        <v>584</v>
      </c>
      <c r="AO5" s="125" t="s">
        <v>585</v>
      </c>
      <c r="AP5" s="118"/>
      <c r="AQ5" s="3" t="s">
        <v>586</v>
      </c>
      <c r="AR5" s="3" t="s">
        <v>587</v>
      </c>
      <c r="AS5" s="72" t="s">
        <v>588</v>
      </c>
    </row>
    <row r="6" spans="1:45" ht="12.75" customHeight="1">
      <c r="A6" s="4"/>
      <c r="B6" s="4"/>
      <c r="C6" s="4"/>
      <c r="D6" s="25" t="s">
        <v>591</v>
      </c>
      <c r="E6" s="25" t="s">
        <v>592</v>
      </c>
      <c r="F6" s="25" t="s">
        <v>593</v>
      </c>
      <c r="G6" s="25" t="s">
        <v>594</v>
      </c>
      <c r="H6" s="25" t="s">
        <v>595</v>
      </c>
      <c r="I6" s="25" t="s">
        <v>596</v>
      </c>
      <c r="J6" s="25" t="s">
        <v>597</v>
      </c>
      <c r="K6" s="25" t="s">
        <v>598</v>
      </c>
      <c r="L6" s="25" t="s">
        <v>599</v>
      </c>
      <c r="M6" s="25" t="s">
        <v>600</v>
      </c>
      <c r="N6" s="25" t="s">
        <v>601</v>
      </c>
      <c r="O6" s="25" t="s">
        <v>602</v>
      </c>
      <c r="P6" s="25" t="s">
        <v>603</v>
      </c>
      <c r="Q6" s="25" t="s">
        <v>604</v>
      </c>
      <c r="R6" s="25" t="s">
        <v>605</v>
      </c>
      <c r="S6" s="25" t="s">
        <v>606</v>
      </c>
      <c r="T6" s="25" t="s">
        <v>607</v>
      </c>
      <c r="U6" s="25" t="s">
        <v>608</v>
      </c>
      <c r="V6" s="25" t="s">
        <v>609</v>
      </c>
      <c r="W6" s="25" t="s">
        <v>610</v>
      </c>
      <c r="X6" s="25" t="s">
        <v>611</v>
      </c>
      <c r="Y6" s="25" t="s">
        <v>612</v>
      </c>
      <c r="Z6" s="25" t="s">
        <v>613</v>
      </c>
      <c r="AA6" s="25" t="s">
        <v>614</v>
      </c>
      <c r="AB6" s="25" t="s">
        <v>615</v>
      </c>
      <c r="AC6" s="25" t="s">
        <v>616</v>
      </c>
      <c r="AD6" s="25" t="s">
        <v>617</v>
      </c>
      <c r="AE6" s="25" t="s">
        <v>618</v>
      </c>
      <c r="AF6" s="25" t="s">
        <v>619</v>
      </c>
      <c r="AG6" s="25" t="s">
        <v>620</v>
      </c>
      <c r="AH6" s="25" t="s">
        <v>621</v>
      </c>
      <c r="AI6" s="25" t="s">
        <v>622</v>
      </c>
      <c r="AJ6" s="25" t="s">
        <v>623</v>
      </c>
      <c r="AK6" s="16" t="s">
        <v>624</v>
      </c>
      <c r="AL6" s="25" t="s">
        <v>625</v>
      </c>
      <c r="AM6" s="25" t="s">
        <v>626</v>
      </c>
      <c r="AN6" s="25" t="s">
        <v>627</v>
      </c>
      <c r="AO6" s="126" t="s">
        <v>628</v>
      </c>
      <c r="AP6" s="118"/>
      <c r="AQ6" s="74" t="s">
        <v>629</v>
      </c>
      <c r="AR6" s="25" t="s">
        <v>630</v>
      </c>
      <c r="AS6" s="76" t="s">
        <v>631</v>
      </c>
    </row>
    <row r="7" spans="1:45" ht="12.75" customHeight="1">
      <c r="A7" s="1"/>
      <c r="B7" s="78" t="s">
        <v>632</v>
      </c>
      <c r="C7" s="80"/>
      <c r="D7" s="12">
        <v>1</v>
      </c>
      <c r="E7" s="12">
        <v>1</v>
      </c>
      <c r="F7" s="12">
        <v>80</v>
      </c>
      <c r="G7" s="12">
        <v>1</v>
      </c>
      <c r="H7" s="12">
        <v>1</v>
      </c>
      <c r="I7" s="12">
        <v>60</v>
      </c>
      <c r="J7" s="12">
        <v>1</v>
      </c>
      <c r="K7" s="12">
        <v>1</v>
      </c>
      <c r="L7" s="12">
        <v>60</v>
      </c>
      <c r="M7" s="12"/>
      <c r="N7" s="12"/>
      <c r="O7" s="12"/>
      <c r="P7" s="12">
        <v>1</v>
      </c>
      <c r="Q7" s="12">
        <v>1</v>
      </c>
      <c r="R7" s="12">
        <v>15</v>
      </c>
      <c r="S7" s="12"/>
      <c r="T7" s="12"/>
      <c r="U7" s="12"/>
      <c r="V7" s="12"/>
      <c r="W7" s="12"/>
      <c r="X7" s="12"/>
      <c r="Y7" s="12">
        <v>1</v>
      </c>
      <c r="Z7" s="12">
        <v>1</v>
      </c>
      <c r="AA7" s="12">
        <v>20</v>
      </c>
      <c r="AB7" s="12"/>
      <c r="AC7" s="12"/>
      <c r="AD7" s="12"/>
      <c r="AE7" s="75">
        <v>10</v>
      </c>
      <c r="AF7" s="75">
        <v>10</v>
      </c>
      <c r="AG7" s="75">
        <v>90</v>
      </c>
      <c r="AH7" s="75">
        <v>10</v>
      </c>
      <c r="AI7" s="75">
        <v>10</v>
      </c>
      <c r="AJ7" s="75">
        <v>50</v>
      </c>
      <c r="AK7" s="12">
        <f t="shared" ref="AK7:AK28" si="0">F7+I7+L7+O7+R7+U7+X7+AA7+AD7+AG7+AJ7</f>
        <v>375</v>
      </c>
      <c r="AL7" s="12"/>
      <c r="AM7" s="12"/>
      <c r="AN7" s="12"/>
      <c r="AO7" s="12">
        <f t="shared" ref="AO7:AO28" si="1">E7+H7+K7+N7+Q7+T7+W7+Z7+AC7+AF7+AI7</f>
        <v>25</v>
      </c>
      <c r="AP7" s="12">
        <f t="shared" ref="AP7:AP28" si="2">AO7*10</f>
        <v>250</v>
      </c>
      <c r="AQ7" s="12">
        <f t="shared" ref="AQ7:AQ28" si="3">D7+G7+J7+M7+J7+P7+S7+V7+Y7+AB7+AE7+AH7</f>
        <v>26</v>
      </c>
      <c r="AR7" s="12">
        <f t="shared" ref="AR7:AR28" si="4">AQ7*10</f>
        <v>260</v>
      </c>
      <c r="AS7" s="12">
        <f t="shared" ref="AS7:AS28" si="5">AR7+AP7+AN7+AM7+AL7+AK7</f>
        <v>885</v>
      </c>
    </row>
    <row r="8" spans="1:45" ht="12.75" customHeight="1">
      <c r="A8" s="1"/>
      <c r="B8" s="78" t="s">
        <v>709</v>
      </c>
      <c r="C8" s="80"/>
      <c r="D8" s="12">
        <v>1</v>
      </c>
      <c r="E8" s="12">
        <v>1</v>
      </c>
      <c r="F8" s="12">
        <v>10</v>
      </c>
      <c r="G8" s="12">
        <v>1</v>
      </c>
      <c r="H8" s="12">
        <v>1</v>
      </c>
      <c r="I8" s="12">
        <v>100</v>
      </c>
      <c r="J8" s="12">
        <v>1</v>
      </c>
      <c r="K8" s="12">
        <v>1</v>
      </c>
      <c r="L8" s="12">
        <v>90</v>
      </c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>
        <v>1</v>
      </c>
      <c r="Z8" s="12">
        <v>1</v>
      </c>
      <c r="AA8" s="12">
        <v>20</v>
      </c>
      <c r="AB8" s="75">
        <v>10</v>
      </c>
      <c r="AC8" s="75">
        <v>10</v>
      </c>
      <c r="AD8" s="75">
        <v>60</v>
      </c>
      <c r="AE8" s="75">
        <v>10</v>
      </c>
      <c r="AF8" s="75">
        <v>10</v>
      </c>
      <c r="AG8" s="75">
        <v>70</v>
      </c>
      <c r="AH8" s="12"/>
      <c r="AI8" s="12"/>
      <c r="AJ8" s="12"/>
      <c r="AK8" s="12">
        <f t="shared" si="0"/>
        <v>350</v>
      </c>
      <c r="AL8" s="12"/>
      <c r="AM8" s="12"/>
      <c r="AN8" s="12"/>
      <c r="AO8" s="12">
        <f t="shared" si="1"/>
        <v>24</v>
      </c>
      <c r="AP8" s="12">
        <f t="shared" si="2"/>
        <v>240</v>
      </c>
      <c r="AQ8" s="12">
        <f t="shared" si="3"/>
        <v>25</v>
      </c>
      <c r="AR8" s="12">
        <f t="shared" si="4"/>
        <v>250</v>
      </c>
      <c r="AS8" s="12">
        <f t="shared" si="5"/>
        <v>840</v>
      </c>
    </row>
    <row r="9" spans="1:45" ht="12.75" customHeight="1">
      <c r="A9" s="1"/>
      <c r="B9" s="78" t="s">
        <v>755</v>
      </c>
      <c r="C9" s="80"/>
      <c r="D9" s="12">
        <v>1</v>
      </c>
      <c r="E9" s="12">
        <v>1</v>
      </c>
      <c r="F9" s="12">
        <v>10</v>
      </c>
      <c r="G9" s="12">
        <v>1</v>
      </c>
      <c r="H9" s="12"/>
      <c r="I9" s="12">
        <v>90</v>
      </c>
      <c r="J9" s="12">
        <v>1</v>
      </c>
      <c r="K9" s="12">
        <v>1</v>
      </c>
      <c r="L9" s="12">
        <v>100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>
        <v>1</v>
      </c>
      <c r="Z9" s="12">
        <v>1</v>
      </c>
      <c r="AA9" s="12">
        <v>20</v>
      </c>
      <c r="AB9" s="75">
        <v>10</v>
      </c>
      <c r="AC9" s="75">
        <v>10</v>
      </c>
      <c r="AD9" s="75">
        <v>50</v>
      </c>
      <c r="AE9" s="75">
        <v>10</v>
      </c>
      <c r="AF9" s="75">
        <v>10</v>
      </c>
      <c r="AG9" s="75">
        <v>60</v>
      </c>
      <c r="AH9" s="12"/>
      <c r="AI9" s="12"/>
      <c r="AJ9" s="12"/>
      <c r="AK9" s="12">
        <f t="shared" si="0"/>
        <v>330</v>
      </c>
      <c r="AL9" s="12"/>
      <c r="AM9" s="12"/>
      <c r="AN9" s="12"/>
      <c r="AO9" s="12">
        <f t="shared" si="1"/>
        <v>23</v>
      </c>
      <c r="AP9" s="12">
        <f t="shared" si="2"/>
        <v>230</v>
      </c>
      <c r="AQ9" s="12">
        <f t="shared" si="3"/>
        <v>25</v>
      </c>
      <c r="AR9" s="12">
        <f t="shared" si="4"/>
        <v>250</v>
      </c>
      <c r="AS9" s="12">
        <f t="shared" si="5"/>
        <v>810</v>
      </c>
    </row>
    <row r="10" spans="1:45" ht="12.75" customHeight="1">
      <c r="A10" s="1"/>
      <c r="B10" s="78" t="s">
        <v>766</v>
      </c>
      <c r="C10" s="80"/>
      <c r="D10" s="12">
        <v>1</v>
      </c>
      <c r="E10" s="12">
        <v>1</v>
      </c>
      <c r="F10" s="12">
        <v>100</v>
      </c>
      <c r="G10" s="12">
        <v>1</v>
      </c>
      <c r="H10" s="12">
        <v>1</v>
      </c>
      <c r="I10" s="12">
        <v>10</v>
      </c>
      <c r="J10" s="12">
        <v>1</v>
      </c>
      <c r="K10" s="12">
        <v>1</v>
      </c>
      <c r="L10" s="12">
        <v>70</v>
      </c>
      <c r="M10" s="12">
        <v>1</v>
      </c>
      <c r="N10" s="12">
        <v>1</v>
      </c>
      <c r="O10" s="12">
        <v>90</v>
      </c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75">
        <v>10</v>
      </c>
      <c r="AC10" s="75">
        <v>10</v>
      </c>
      <c r="AD10" s="75">
        <v>50</v>
      </c>
      <c r="AE10" s="75">
        <v>10</v>
      </c>
      <c r="AF10" s="75">
        <v>10</v>
      </c>
      <c r="AG10" s="75">
        <v>90</v>
      </c>
      <c r="AH10" s="12"/>
      <c r="AI10" s="12"/>
      <c r="AJ10" s="12"/>
      <c r="AK10" s="12">
        <f t="shared" si="0"/>
        <v>410</v>
      </c>
      <c r="AL10" s="12"/>
      <c r="AM10" s="12"/>
      <c r="AN10" s="12"/>
      <c r="AO10" s="12">
        <f t="shared" si="1"/>
        <v>24</v>
      </c>
      <c r="AP10" s="12">
        <f t="shared" si="2"/>
        <v>240</v>
      </c>
      <c r="AQ10" s="12">
        <f t="shared" si="3"/>
        <v>25</v>
      </c>
      <c r="AR10" s="12">
        <f t="shared" si="4"/>
        <v>250</v>
      </c>
      <c r="AS10" s="12">
        <f t="shared" si="5"/>
        <v>900</v>
      </c>
    </row>
    <row r="11" spans="1:45" ht="12.75" customHeight="1">
      <c r="A11" s="1"/>
      <c r="B11" s="78" t="s">
        <v>767</v>
      </c>
      <c r="C11" s="80"/>
      <c r="D11" s="12">
        <v>1</v>
      </c>
      <c r="E11" s="12">
        <v>1</v>
      </c>
      <c r="F11" s="12">
        <v>90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>
        <f t="shared" si="0"/>
        <v>90</v>
      </c>
      <c r="AL11" s="12"/>
      <c r="AM11" s="12"/>
      <c r="AN11" s="12"/>
      <c r="AO11" s="12">
        <f t="shared" si="1"/>
        <v>1</v>
      </c>
      <c r="AP11" s="12">
        <f t="shared" si="2"/>
        <v>10</v>
      </c>
      <c r="AQ11" s="12">
        <f t="shared" si="3"/>
        <v>1</v>
      </c>
      <c r="AR11" s="12">
        <f t="shared" si="4"/>
        <v>10</v>
      </c>
      <c r="AS11" s="12">
        <f t="shared" si="5"/>
        <v>110</v>
      </c>
    </row>
    <row r="12" spans="1:45" ht="12.75" customHeight="1">
      <c r="A12" s="1"/>
      <c r="B12" s="78" t="s">
        <v>770</v>
      </c>
      <c r="C12" s="80"/>
      <c r="D12" s="12">
        <v>1</v>
      </c>
      <c r="E12" s="12">
        <v>1</v>
      </c>
      <c r="F12" s="12">
        <v>70</v>
      </c>
      <c r="G12" s="12">
        <v>1</v>
      </c>
      <c r="H12" s="12">
        <v>1</v>
      </c>
      <c r="I12" s="12">
        <v>10</v>
      </c>
      <c r="J12" s="12">
        <v>1</v>
      </c>
      <c r="K12" s="12">
        <v>1</v>
      </c>
      <c r="L12" s="12">
        <v>10</v>
      </c>
      <c r="M12" s="12">
        <v>1</v>
      </c>
      <c r="N12" s="12">
        <v>1</v>
      </c>
      <c r="O12" s="12">
        <v>80</v>
      </c>
      <c r="P12" s="12"/>
      <c r="Q12" s="12"/>
      <c r="R12" s="12"/>
      <c r="S12" s="12"/>
      <c r="T12" s="12"/>
      <c r="U12" s="12"/>
      <c r="V12" s="12"/>
      <c r="W12" s="12"/>
      <c r="X12" s="12"/>
      <c r="Y12" s="12">
        <v>1</v>
      </c>
      <c r="Z12" s="12"/>
      <c r="AA12" s="12">
        <v>20</v>
      </c>
      <c r="AB12" s="12"/>
      <c r="AC12" s="12"/>
      <c r="AD12" s="12"/>
      <c r="AE12" s="75">
        <v>10</v>
      </c>
      <c r="AF12" s="75">
        <v>10</v>
      </c>
      <c r="AG12" s="75">
        <v>10</v>
      </c>
      <c r="AH12" s="12"/>
      <c r="AI12" s="12"/>
      <c r="AJ12" s="12"/>
      <c r="AK12" s="12">
        <f t="shared" si="0"/>
        <v>200</v>
      </c>
      <c r="AL12" s="12"/>
      <c r="AM12" s="12"/>
      <c r="AN12" s="12"/>
      <c r="AO12" s="12">
        <f t="shared" si="1"/>
        <v>14</v>
      </c>
      <c r="AP12" s="12">
        <f t="shared" si="2"/>
        <v>140</v>
      </c>
      <c r="AQ12" s="12">
        <f t="shared" si="3"/>
        <v>16</v>
      </c>
      <c r="AR12" s="12">
        <f t="shared" si="4"/>
        <v>160</v>
      </c>
      <c r="AS12" s="12">
        <f t="shared" si="5"/>
        <v>500</v>
      </c>
    </row>
    <row r="13" spans="1:45" ht="12.75" customHeight="1">
      <c r="A13" s="1"/>
      <c r="B13" s="78" t="s">
        <v>771</v>
      </c>
      <c r="C13" s="80"/>
      <c r="D13" s="12"/>
      <c r="E13" s="12"/>
      <c r="F13" s="12"/>
      <c r="G13" s="12">
        <v>1</v>
      </c>
      <c r="H13" s="12">
        <v>1</v>
      </c>
      <c r="I13" s="12">
        <v>10</v>
      </c>
      <c r="J13" s="12">
        <v>1</v>
      </c>
      <c r="K13" s="12"/>
      <c r="L13" s="12">
        <v>80</v>
      </c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>
        <f t="shared" si="0"/>
        <v>90</v>
      </c>
      <c r="AL13" s="12"/>
      <c r="AM13" s="12"/>
      <c r="AN13" s="12"/>
      <c r="AO13" s="12">
        <f t="shared" si="1"/>
        <v>1</v>
      </c>
      <c r="AP13" s="12">
        <f t="shared" si="2"/>
        <v>10</v>
      </c>
      <c r="AQ13" s="12">
        <f t="shared" si="3"/>
        <v>3</v>
      </c>
      <c r="AR13" s="12">
        <f t="shared" si="4"/>
        <v>30</v>
      </c>
      <c r="AS13" s="12">
        <f t="shared" si="5"/>
        <v>130</v>
      </c>
    </row>
    <row r="14" spans="1:45" ht="12.75" customHeight="1">
      <c r="A14" s="1"/>
      <c r="B14" s="78" t="s">
        <v>772</v>
      </c>
      <c r="C14" s="80"/>
      <c r="D14" s="12"/>
      <c r="E14" s="12"/>
      <c r="F14" s="12"/>
      <c r="G14" s="12">
        <v>1</v>
      </c>
      <c r="H14" s="12">
        <v>1</v>
      </c>
      <c r="I14" s="12">
        <v>80</v>
      </c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>
        <v>1</v>
      </c>
      <c r="W14" s="12">
        <v>1</v>
      </c>
      <c r="X14" s="12">
        <v>10</v>
      </c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>
        <f t="shared" si="0"/>
        <v>90</v>
      </c>
      <c r="AL14" s="12"/>
      <c r="AM14" s="12"/>
      <c r="AN14" s="12"/>
      <c r="AO14" s="12">
        <f t="shared" si="1"/>
        <v>2</v>
      </c>
      <c r="AP14" s="12">
        <f t="shared" si="2"/>
        <v>20</v>
      </c>
      <c r="AQ14" s="12">
        <f t="shared" si="3"/>
        <v>2</v>
      </c>
      <c r="AR14" s="12">
        <f t="shared" si="4"/>
        <v>20</v>
      </c>
      <c r="AS14" s="12">
        <f t="shared" si="5"/>
        <v>130</v>
      </c>
    </row>
    <row r="15" spans="1:45" ht="12.75" customHeight="1">
      <c r="A15" s="1"/>
      <c r="B15" s="78" t="s">
        <v>777</v>
      </c>
      <c r="C15" s="80"/>
      <c r="D15" s="12"/>
      <c r="E15" s="12"/>
      <c r="F15" s="12"/>
      <c r="G15" s="12">
        <v>1</v>
      </c>
      <c r="H15" s="12">
        <v>1</v>
      </c>
      <c r="I15" s="12">
        <v>70</v>
      </c>
      <c r="J15" s="12"/>
      <c r="K15" s="12"/>
      <c r="L15" s="12"/>
      <c r="M15" s="12">
        <v>1</v>
      </c>
      <c r="N15" s="12">
        <v>1</v>
      </c>
      <c r="O15" s="12">
        <v>100</v>
      </c>
      <c r="P15" s="12">
        <v>1</v>
      </c>
      <c r="Q15" s="12">
        <v>1</v>
      </c>
      <c r="R15" s="12">
        <v>15</v>
      </c>
      <c r="S15" s="12"/>
      <c r="T15" s="12"/>
      <c r="U15" s="12"/>
      <c r="V15" s="12"/>
      <c r="W15" s="12"/>
      <c r="X15" s="12"/>
      <c r="Y15" s="12">
        <v>1</v>
      </c>
      <c r="Z15" s="12">
        <v>1</v>
      </c>
      <c r="AA15" s="12">
        <v>20</v>
      </c>
      <c r="AB15" s="12"/>
      <c r="AC15" s="12"/>
      <c r="AD15" s="12"/>
      <c r="AE15" s="12"/>
      <c r="AF15" s="12"/>
      <c r="AG15" s="12"/>
      <c r="AH15" s="75">
        <v>10</v>
      </c>
      <c r="AI15" s="75">
        <v>10</v>
      </c>
      <c r="AJ15" s="75">
        <v>20</v>
      </c>
      <c r="AK15" s="12">
        <f t="shared" si="0"/>
        <v>225</v>
      </c>
      <c r="AL15" s="12"/>
      <c r="AM15" s="12"/>
      <c r="AN15" s="12"/>
      <c r="AO15" s="12">
        <f t="shared" si="1"/>
        <v>14</v>
      </c>
      <c r="AP15" s="12">
        <f t="shared" si="2"/>
        <v>140</v>
      </c>
      <c r="AQ15" s="12">
        <f t="shared" si="3"/>
        <v>14</v>
      </c>
      <c r="AR15" s="12">
        <f t="shared" si="4"/>
        <v>140</v>
      </c>
      <c r="AS15" s="12">
        <f t="shared" si="5"/>
        <v>505</v>
      </c>
    </row>
    <row r="16" spans="1:45" ht="12.75" customHeight="1">
      <c r="A16" s="1"/>
      <c r="B16" s="78" t="s">
        <v>778</v>
      </c>
      <c r="C16" s="80"/>
      <c r="D16" s="12">
        <v>1</v>
      </c>
      <c r="E16" s="12"/>
      <c r="F16" s="12">
        <v>60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>
        <f t="shared" si="0"/>
        <v>60</v>
      </c>
      <c r="AL16" s="12"/>
      <c r="AM16" s="12"/>
      <c r="AN16" s="12"/>
      <c r="AO16" s="12">
        <f t="shared" si="1"/>
        <v>0</v>
      </c>
      <c r="AP16" s="12">
        <f t="shared" si="2"/>
        <v>0</v>
      </c>
      <c r="AQ16" s="12">
        <f t="shared" si="3"/>
        <v>1</v>
      </c>
      <c r="AR16" s="12">
        <f t="shared" si="4"/>
        <v>10</v>
      </c>
      <c r="AS16" s="12">
        <f t="shared" si="5"/>
        <v>70</v>
      </c>
    </row>
    <row r="17" spans="1:45" ht="12.75" customHeight="1">
      <c r="A17" s="1"/>
      <c r="B17" s="78" t="s">
        <v>783</v>
      </c>
      <c r="C17" s="80"/>
      <c r="D17" s="12">
        <v>1</v>
      </c>
      <c r="E17" s="12">
        <v>1</v>
      </c>
      <c r="F17" s="12">
        <v>10</v>
      </c>
      <c r="G17" s="12">
        <v>1</v>
      </c>
      <c r="H17" s="12">
        <v>1</v>
      </c>
      <c r="I17" s="12">
        <v>10</v>
      </c>
      <c r="J17" s="12">
        <v>1</v>
      </c>
      <c r="K17" s="12">
        <v>1</v>
      </c>
      <c r="L17" s="12">
        <v>10</v>
      </c>
      <c r="M17" s="12"/>
      <c r="N17" s="12"/>
      <c r="O17" s="12"/>
      <c r="P17" s="12">
        <v>1</v>
      </c>
      <c r="Q17" s="12">
        <v>1</v>
      </c>
      <c r="R17" s="12">
        <v>15</v>
      </c>
      <c r="S17" s="12"/>
      <c r="T17" s="12"/>
      <c r="U17" s="12"/>
      <c r="V17" s="12">
        <v>1</v>
      </c>
      <c r="W17" s="12">
        <v>1</v>
      </c>
      <c r="X17" s="12">
        <v>10</v>
      </c>
      <c r="Y17" s="12">
        <v>1</v>
      </c>
      <c r="Z17" s="12"/>
      <c r="AA17" s="12">
        <v>20</v>
      </c>
      <c r="AB17" s="12"/>
      <c r="AC17" s="12"/>
      <c r="AD17" s="12"/>
      <c r="AE17" s="75">
        <v>10</v>
      </c>
      <c r="AF17" s="75">
        <v>10</v>
      </c>
      <c r="AG17" s="75">
        <v>90</v>
      </c>
      <c r="AH17" s="12"/>
      <c r="AI17" s="12"/>
      <c r="AJ17" s="12"/>
      <c r="AK17" s="12">
        <f t="shared" si="0"/>
        <v>165</v>
      </c>
      <c r="AL17" s="12"/>
      <c r="AM17" s="12"/>
      <c r="AN17" s="12"/>
      <c r="AO17" s="12">
        <f t="shared" si="1"/>
        <v>15</v>
      </c>
      <c r="AP17" s="12">
        <f t="shared" si="2"/>
        <v>150</v>
      </c>
      <c r="AQ17" s="12">
        <f t="shared" si="3"/>
        <v>17</v>
      </c>
      <c r="AR17" s="12">
        <f t="shared" si="4"/>
        <v>170</v>
      </c>
      <c r="AS17" s="12">
        <f t="shared" si="5"/>
        <v>485</v>
      </c>
    </row>
    <row r="18" spans="1:45" ht="12.75" customHeight="1">
      <c r="A18" s="1"/>
      <c r="B18" s="78" t="s">
        <v>793</v>
      </c>
      <c r="C18" s="80"/>
      <c r="D18" s="12">
        <v>1</v>
      </c>
      <c r="E18" s="12">
        <v>1</v>
      </c>
      <c r="F18" s="12">
        <v>10</v>
      </c>
      <c r="G18" s="12">
        <v>1</v>
      </c>
      <c r="H18" s="12">
        <v>1</v>
      </c>
      <c r="I18" s="12">
        <v>10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75">
        <v>10</v>
      </c>
      <c r="AF18" s="75">
        <v>10</v>
      </c>
      <c r="AG18" s="75">
        <v>10</v>
      </c>
      <c r="AH18" s="12"/>
      <c r="AI18" s="12"/>
      <c r="AJ18" s="12"/>
      <c r="AK18" s="12">
        <f t="shared" si="0"/>
        <v>30</v>
      </c>
      <c r="AL18" s="12"/>
      <c r="AM18" s="12"/>
      <c r="AN18" s="12"/>
      <c r="AO18" s="12">
        <f t="shared" si="1"/>
        <v>12</v>
      </c>
      <c r="AP18" s="12">
        <f t="shared" si="2"/>
        <v>120</v>
      </c>
      <c r="AQ18" s="12">
        <f t="shared" si="3"/>
        <v>12</v>
      </c>
      <c r="AR18" s="12">
        <f t="shared" si="4"/>
        <v>120</v>
      </c>
      <c r="AS18" s="12">
        <f t="shared" si="5"/>
        <v>270</v>
      </c>
    </row>
    <row r="19" spans="1:45" ht="12.75" customHeight="1">
      <c r="A19" s="1"/>
      <c r="B19" s="78" t="s">
        <v>794</v>
      </c>
      <c r="C19" s="80"/>
      <c r="D19" s="12"/>
      <c r="E19" s="12">
        <v>1</v>
      </c>
      <c r="F19" s="12">
        <v>10</v>
      </c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>
        <f t="shared" si="0"/>
        <v>10</v>
      </c>
      <c r="AL19" s="12"/>
      <c r="AM19" s="12"/>
      <c r="AN19" s="12"/>
      <c r="AO19" s="12">
        <f t="shared" si="1"/>
        <v>1</v>
      </c>
      <c r="AP19" s="12">
        <f t="shared" si="2"/>
        <v>10</v>
      </c>
      <c r="AQ19" s="12">
        <f t="shared" si="3"/>
        <v>0</v>
      </c>
      <c r="AR19" s="12">
        <f t="shared" si="4"/>
        <v>0</v>
      </c>
      <c r="AS19" s="12">
        <f t="shared" si="5"/>
        <v>20</v>
      </c>
    </row>
    <row r="20" spans="1:45" ht="12.75" customHeight="1">
      <c r="A20" s="1"/>
      <c r="B20" s="78" t="s">
        <v>797</v>
      </c>
      <c r="C20" s="80"/>
      <c r="D20" s="12">
        <v>1</v>
      </c>
      <c r="E20" s="12"/>
      <c r="F20" s="12">
        <v>10</v>
      </c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>
        <f t="shared" si="0"/>
        <v>10</v>
      </c>
      <c r="AL20" s="12"/>
      <c r="AM20" s="12"/>
      <c r="AN20" s="12"/>
      <c r="AO20" s="12">
        <f t="shared" si="1"/>
        <v>0</v>
      </c>
      <c r="AP20" s="12">
        <f t="shared" si="2"/>
        <v>0</v>
      </c>
      <c r="AQ20" s="12">
        <f t="shared" si="3"/>
        <v>1</v>
      </c>
      <c r="AR20" s="12">
        <f t="shared" si="4"/>
        <v>10</v>
      </c>
      <c r="AS20" s="12">
        <f t="shared" si="5"/>
        <v>20</v>
      </c>
    </row>
    <row r="21" spans="1:45" ht="12.75" customHeight="1">
      <c r="A21" s="1"/>
      <c r="B21" s="78" t="s">
        <v>800</v>
      </c>
      <c r="C21" s="80"/>
      <c r="D21" s="12">
        <v>1</v>
      </c>
      <c r="E21" s="12"/>
      <c r="F21" s="12"/>
      <c r="G21" s="12">
        <v>1</v>
      </c>
      <c r="H21" s="12">
        <v>1</v>
      </c>
      <c r="I21" s="12">
        <v>10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>
        <f t="shared" si="0"/>
        <v>10</v>
      </c>
      <c r="AL21" s="12"/>
      <c r="AM21" s="12"/>
      <c r="AN21" s="12"/>
      <c r="AO21" s="12">
        <f t="shared" si="1"/>
        <v>1</v>
      </c>
      <c r="AP21" s="12">
        <f t="shared" si="2"/>
        <v>10</v>
      </c>
      <c r="AQ21" s="12">
        <f t="shared" si="3"/>
        <v>2</v>
      </c>
      <c r="AR21" s="12">
        <f t="shared" si="4"/>
        <v>20</v>
      </c>
      <c r="AS21" s="12">
        <f t="shared" si="5"/>
        <v>40</v>
      </c>
    </row>
    <row r="22" spans="1:45" ht="12.75" customHeight="1">
      <c r="A22" s="1"/>
      <c r="B22" s="78" t="s">
        <v>801</v>
      </c>
      <c r="C22" s="80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>
        <v>1</v>
      </c>
      <c r="W22" s="12">
        <v>1</v>
      </c>
      <c r="X22" s="12">
        <v>10</v>
      </c>
      <c r="Y22" s="12"/>
      <c r="Z22" s="12"/>
      <c r="AA22" s="12"/>
      <c r="AB22" s="12"/>
      <c r="AC22" s="12"/>
      <c r="AD22" s="12"/>
      <c r="AE22" s="75">
        <v>10</v>
      </c>
      <c r="AF22" s="75">
        <v>10</v>
      </c>
      <c r="AG22" s="75">
        <v>100</v>
      </c>
      <c r="AH22" s="12"/>
      <c r="AI22" s="12"/>
      <c r="AJ22" s="12"/>
      <c r="AK22" s="12">
        <f t="shared" si="0"/>
        <v>110</v>
      </c>
      <c r="AL22" s="12"/>
      <c r="AM22" s="12"/>
      <c r="AN22" s="12"/>
      <c r="AO22" s="12">
        <f t="shared" si="1"/>
        <v>11</v>
      </c>
      <c r="AP22" s="12">
        <f t="shared" si="2"/>
        <v>110</v>
      </c>
      <c r="AQ22" s="12">
        <f t="shared" si="3"/>
        <v>11</v>
      </c>
      <c r="AR22" s="12">
        <f t="shared" si="4"/>
        <v>110</v>
      </c>
      <c r="AS22" s="12">
        <f t="shared" si="5"/>
        <v>330</v>
      </c>
    </row>
    <row r="23" spans="1:45" ht="12.75" customHeight="1">
      <c r="A23" s="1"/>
      <c r="B23" s="78" t="s">
        <v>802</v>
      </c>
      <c r="C23" s="80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>
        <f t="shared" si="0"/>
        <v>0</v>
      </c>
      <c r="AL23" s="12"/>
      <c r="AM23" s="12"/>
      <c r="AN23" s="12"/>
      <c r="AO23" s="12">
        <f t="shared" si="1"/>
        <v>0</v>
      </c>
      <c r="AP23" s="12">
        <f t="shared" si="2"/>
        <v>0</v>
      </c>
      <c r="AQ23" s="12">
        <f t="shared" si="3"/>
        <v>0</v>
      </c>
      <c r="AR23" s="12">
        <f t="shared" si="4"/>
        <v>0</v>
      </c>
      <c r="AS23" s="12">
        <f t="shared" si="5"/>
        <v>0</v>
      </c>
    </row>
    <row r="24" spans="1:45" ht="12.75" customHeight="1">
      <c r="A24" s="1"/>
      <c r="B24" s="78" t="s">
        <v>803</v>
      </c>
      <c r="C24" s="80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>
        <f t="shared" si="0"/>
        <v>0</v>
      </c>
      <c r="AL24" s="12"/>
      <c r="AM24" s="12"/>
      <c r="AN24" s="12"/>
      <c r="AO24" s="12">
        <f t="shared" si="1"/>
        <v>0</v>
      </c>
      <c r="AP24" s="12">
        <f t="shared" si="2"/>
        <v>0</v>
      </c>
      <c r="AQ24" s="12">
        <f t="shared" si="3"/>
        <v>0</v>
      </c>
      <c r="AR24" s="12">
        <f t="shared" si="4"/>
        <v>0</v>
      </c>
      <c r="AS24" s="12">
        <f t="shared" si="5"/>
        <v>0</v>
      </c>
    </row>
    <row r="25" spans="1:45" ht="12.75" customHeight="1">
      <c r="A25" s="1"/>
      <c r="B25" s="78" t="s">
        <v>809</v>
      </c>
      <c r="C25" s="80"/>
      <c r="D25" s="12"/>
      <c r="E25" s="12"/>
      <c r="F25" s="35"/>
      <c r="G25" s="12"/>
      <c r="H25" s="12"/>
      <c r="I25" s="35"/>
      <c r="J25" s="12"/>
      <c r="K25" s="12"/>
      <c r="L25" s="35"/>
      <c r="M25" s="12"/>
      <c r="N25" s="12"/>
      <c r="O25" s="35"/>
      <c r="P25" s="12"/>
      <c r="Q25" s="12"/>
      <c r="R25" s="35"/>
      <c r="S25" s="12"/>
      <c r="T25" s="12"/>
      <c r="U25" s="35"/>
      <c r="V25" s="12"/>
      <c r="W25" s="12"/>
      <c r="X25" s="35"/>
      <c r="Y25" s="12"/>
      <c r="Z25" s="12"/>
      <c r="AA25" s="12"/>
      <c r="AB25" s="12"/>
      <c r="AC25" s="12"/>
      <c r="AD25" s="12"/>
      <c r="AE25" s="12"/>
      <c r="AF25" s="12"/>
      <c r="AG25" s="35"/>
      <c r="AH25" s="12"/>
      <c r="AI25" s="12"/>
      <c r="AJ25" s="12"/>
      <c r="AK25" s="12">
        <f t="shared" si="0"/>
        <v>0</v>
      </c>
      <c r="AL25" s="12"/>
      <c r="AM25" s="12"/>
      <c r="AN25" s="12"/>
      <c r="AO25" s="12">
        <f t="shared" si="1"/>
        <v>0</v>
      </c>
      <c r="AP25" s="12">
        <f t="shared" si="2"/>
        <v>0</v>
      </c>
      <c r="AQ25" s="12">
        <f t="shared" si="3"/>
        <v>0</v>
      </c>
      <c r="AR25" s="12">
        <f t="shared" si="4"/>
        <v>0</v>
      </c>
      <c r="AS25" s="12">
        <f t="shared" si="5"/>
        <v>0</v>
      </c>
    </row>
    <row r="26" spans="1:45" ht="12.75" customHeight="1">
      <c r="A26" s="1"/>
      <c r="B26" s="78" t="s">
        <v>829</v>
      </c>
      <c r="C26" s="80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>
        <f t="shared" si="0"/>
        <v>0</v>
      </c>
      <c r="AL26" s="12"/>
      <c r="AM26" s="12"/>
      <c r="AN26" s="12"/>
      <c r="AO26" s="12">
        <f t="shared" si="1"/>
        <v>0</v>
      </c>
      <c r="AP26" s="12">
        <f t="shared" si="2"/>
        <v>0</v>
      </c>
      <c r="AQ26" s="12">
        <f t="shared" si="3"/>
        <v>0</v>
      </c>
      <c r="AR26" s="12">
        <f t="shared" si="4"/>
        <v>0</v>
      </c>
      <c r="AS26" s="12">
        <f t="shared" si="5"/>
        <v>0</v>
      </c>
    </row>
    <row r="27" spans="1:45" ht="12.75" customHeight="1">
      <c r="A27" s="1"/>
      <c r="B27" s="78" t="s">
        <v>856</v>
      </c>
      <c r="C27" s="80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>
        <f t="shared" si="0"/>
        <v>0</v>
      </c>
      <c r="AL27" s="12"/>
      <c r="AM27" s="12"/>
      <c r="AN27" s="12"/>
      <c r="AO27" s="12">
        <f t="shared" si="1"/>
        <v>0</v>
      </c>
      <c r="AP27" s="12">
        <f t="shared" si="2"/>
        <v>0</v>
      </c>
      <c r="AQ27" s="12">
        <f t="shared" si="3"/>
        <v>0</v>
      </c>
      <c r="AR27" s="12">
        <f t="shared" si="4"/>
        <v>0</v>
      </c>
      <c r="AS27" s="12">
        <f t="shared" si="5"/>
        <v>0</v>
      </c>
    </row>
    <row r="28" spans="1:45" ht="12.75" customHeight="1">
      <c r="A28" s="1"/>
      <c r="B28" s="78" t="s">
        <v>863</v>
      </c>
      <c r="C28" s="80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>
        <f t="shared" si="0"/>
        <v>0</v>
      </c>
      <c r="AL28" s="12"/>
      <c r="AM28" s="12"/>
      <c r="AN28" s="12"/>
      <c r="AO28" s="12">
        <f t="shared" si="1"/>
        <v>0</v>
      </c>
      <c r="AP28" s="12">
        <f t="shared" si="2"/>
        <v>0</v>
      </c>
      <c r="AQ28" s="12">
        <f t="shared" si="3"/>
        <v>0</v>
      </c>
      <c r="AR28" s="12">
        <f t="shared" si="4"/>
        <v>0</v>
      </c>
      <c r="AS28" s="12">
        <f t="shared" si="5"/>
        <v>0</v>
      </c>
    </row>
    <row r="29" spans="1:45" ht="12.75" customHeight="1">
      <c r="A29" s="1"/>
      <c r="B29" s="78" t="s">
        <v>868</v>
      </c>
      <c r="C29" s="80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>
        <v>1</v>
      </c>
      <c r="Z29" s="12">
        <v>1</v>
      </c>
      <c r="AA29" s="12">
        <v>20</v>
      </c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</row>
    <row r="30" spans="1:45" ht="12.75" customHeight="1">
      <c r="A30" s="1"/>
      <c r="B30" s="78" t="s">
        <v>869</v>
      </c>
      <c r="C30" s="80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>
        <f>F30+I30+L30+O30+R30+U30+X30+AA30+AD30+AG30+AJ30</f>
        <v>0</v>
      </c>
      <c r="AL30" s="12"/>
      <c r="AM30" s="12"/>
      <c r="AN30" s="12"/>
      <c r="AO30" s="12">
        <f>E30+H30+K30+N30+Q30+T30+W30+Z30+AC30+AF30+AI30</f>
        <v>0</v>
      </c>
      <c r="AP30" s="12">
        <f>AO30*10</f>
        <v>0</v>
      </c>
      <c r="AQ30" s="12">
        <f>D30+G30+J30+M30+J30+P30+S30+V30+Y30+AB30+AE30+AH30</f>
        <v>0</v>
      </c>
      <c r="AR30" s="12">
        <f>AQ30*10</f>
        <v>0</v>
      </c>
      <c r="AS30" s="12">
        <f>AR30+AP30+AN30+AM30+AL30+AK30</f>
        <v>0</v>
      </c>
    </row>
    <row r="31" spans="1:45" ht="13.5" customHeight="1">
      <c r="A31" s="1"/>
      <c r="B31" s="1"/>
      <c r="C31" s="1"/>
      <c r="D31" s="1"/>
      <c r="E31" s="1"/>
      <c r="F31" s="1"/>
      <c r="G31" s="3"/>
      <c r="H31" s="3"/>
      <c r="I31" s="1"/>
      <c r="J31" s="3"/>
      <c r="K31" s="3"/>
      <c r="L31" s="1"/>
      <c r="M31" s="3"/>
      <c r="N31" s="3"/>
      <c r="O31" s="1"/>
      <c r="P31" s="3"/>
      <c r="Q31" s="3"/>
      <c r="R31" s="1"/>
      <c r="S31" s="3"/>
      <c r="T31" s="3"/>
      <c r="U31" s="1"/>
      <c r="V31" s="3"/>
      <c r="W31" s="3"/>
      <c r="X31" s="1"/>
      <c r="Y31" s="3"/>
      <c r="Z31" s="3"/>
      <c r="AA31" s="3"/>
      <c r="AB31" s="3"/>
      <c r="AC31" s="3"/>
      <c r="AD31" s="3"/>
      <c r="AE31" s="3"/>
      <c r="AF31" s="3"/>
      <c r="AG31" s="1"/>
      <c r="AH31" s="3"/>
      <c r="AI31" s="3"/>
      <c r="AJ31" s="3"/>
      <c r="AK31" s="93"/>
      <c r="AL31" s="3"/>
      <c r="AM31" s="3"/>
      <c r="AN31" s="3"/>
      <c r="AO31" s="1"/>
      <c r="AP31" s="1"/>
      <c r="AQ31" s="3"/>
      <c r="AR31" s="3"/>
      <c r="AS31" s="3"/>
    </row>
    <row r="32" spans="1:45" ht="12.75" customHeight="1">
      <c r="A32" s="1"/>
      <c r="B32" s="52" t="s">
        <v>870</v>
      </c>
      <c r="C32" s="1"/>
      <c r="D32" s="1"/>
      <c r="E32" s="1"/>
      <c r="F32" s="1"/>
      <c r="G32" s="1"/>
      <c r="H32" s="1"/>
      <c r="I32" s="1"/>
      <c r="J32" s="3"/>
      <c r="K32" s="3"/>
      <c r="L32" s="1"/>
      <c r="M32" s="3"/>
      <c r="N32" s="3"/>
      <c r="O32" s="1"/>
      <c r="P32" s="3"/>
      <c r="Q32" s="3"/>
      <c r="R32" s="1"/>
      <c r="S32" s="3"/>
      <c r="T32" s="3"/>
      <c r="U32" s="1"/>
      <c r="V32" s="3"/>
      <c r="W32" s="3"/>
      <c r="X32" s="1"/>
      <c r="Y32" s="3"/>
      <c r="Z32" s="3"/>
      <c r="AA32" s="3"/>
      <c r="AB32" s="3"/>
      <c r="AC32" s="3"/>
      <c r="AD32" s="3"/>
      <c r="AE32" s="3"/>
      <c r="AF32" s="3"/>
      <c r="AG32" s="1"/>
      <c r="AH32" s="3"/>
      <c r="AI32" s="3"/>
      <c r="AJ32" s="3"/>
      <c r="AK32" s="3"/>
      <c r="AL32" s="53"/>
      <c r="AM32" s="53"/>
      <c r="AN32" s="53"/>
      <c r="AO32" s="55"/>
      <c r="AP32" s="55"/>
      <c r="AQ32" s="53"/>
      <c r="AR32" s="53"/>
      <c r="AS32" s="70"/>
    </row>
    <row r="33" spans="1:45" ht="12.75" customHeight="1">
      <c r="A33" s="1"/>
      <c r="B33" s="1"/>
      <c r="C33" s="1"/>
      <c r="D33" s="3" t="s">
        <v>871</v>
      </c>
      <c r="E33" s="3"/>
      <c r="F33" s="3" t="s">
        <v>872</v>
      </c>
      <c r="G33" s="3" t="s">
        <v>873</v>
      </c>
      <c r="H33" s="3"/>
      <c r="I33" s="3" t="s">
        <v>874</v>
      </c>
      <c r="J33" s="3" t="s">
        <v>875</v>
      </c>
      <c r="K33" s="3"/>
      <c r="L33" s="3" t="s">
        <v>876</v>
      </c>
      <c r="M33" s="3" t="s">
        <v>877</v>
      </c>
      <c r="N33" s="3"/>
      <c r="O33" s="3" t="s">
        <v>878</v>
      </c>
      <c r="P33" s="3" t="s">
        <v>879</v>
      </c>
      <c r="Q33" s="3"/>
      <c r="R33" s="3" t="s">
        <v>880</v>
      </c>
      <c r="S33" s="3" t="s">
        <v>881</v>
      </c>
      <c r="T33" s="3"/>
      <c r="U33" s="3" t="s">
        <v>882</v>
      </c>
      <c r="V33" s="3" t="s">
        <v>883</v>
      </c>
      <c r="W33" s="3"/>
      <c r="X33" s="3" t="s">
        <v>884</v>
      </c>
      <c r="Y33" s="3" t="s">
        <v>885</v>
      </c>
      <c r="Z33" s="3"/>
      <c r="AA33" s="3" t="s">
        <v>886</v>
      </c>
      <c r="AB33" s="125" t="s">
        <v>887</v>
      </c>
      <c r="AC33" s="118"/>
      <c r="AD33" s="118"/>
      <c r="AE33" s="125" t="s">
        <v>888</v>
      </c>
      <c r="AF33" s="118"/>
      <c r="AG33" s="118"/>
      <c r="AH33" s="125" t="s">
        <v>889</v>
      </c>
      <c r="AI33" s="118"/>
      <c r="AJ33" s="3" t="s">
        <v>890</v>
      </c>
      <c r="AK33" s="3" t="s">
        <v>891</v>
      </c>
      <c r="AL33" s="3" t="s">
        <v>892</v>
      </c>
      <c r="AM33" s="3" t="s">
        <v>893</v>
      </c>
      <c r="AN33" s="3" t="s">
        <v>894</v>
      </c>
      <c r="AO33" s="125" t="s">
        <v>895</v>
      </c>
      <c r="AP33" s="118"/>
      <c r="AQ33" s="3" t="s">
        <v>896</v>
      </c>
      <c r="AR33" s="3" t="s">
        <v>897</v>
      </c>
      <c r="AS33" s="72" t="s">
        <v>898</v>
      </c>
    </row>
    <row r="34" spans="1:45" ht="12.75" customHeight="1">
      <c r="A34" s="4"/>
      <c r="B34" s="4"/>
      <c r="C34" s="4"/>
      <c r="D34" s="25" t="s">
        <v>899</v>
      </c>
      <c r="E34" s="25" t="s">
        <v>900</v>
      </c>
      <c r="F34" s="20" t="s">
        <v>901</v>
      </c>
      <c r="G34" s="25" t="s">
        <v>902</v>
      </c>
      <c r="H34" s="25" t="s">
        <v>903</v>
      </c>
      <c r="I34" s="20" t="s">
        <v>904</v>
      </c>
      <c r="J34" s="25" t="s">
        <v>905</v>
      </c>
      <c r="K34" s="25" t="s">
        <v>906</v>
      </c>
      <c r="L34" s="20" t="s">
        <v>907</v>
      </c>
      <c r="M34" s="25" t="s">
        <v>908</v>
      </c>
      <c r="N34" s="25" t="s">
        <v>909</v>
      </c>
      <c r="O34" s="20" t="s">
        <v>910</v>
      </c>
      <c r="P34" s="25" t="s">
        <v>911</v>
      </c>
      <c r="Q34" s="25" t="s">
        <v>912</v>
      </c>
      <c r="R34" s="20" t="s">
        <v>913</v>
      </c>
      <c r="S34" s="25" t="s">
        <v>914</v>
      </c>
      <c r="T34" s="25" t="s">
        <v>915</v>
      </c>
      <c r="U34" s="20" t="s">
        <v>916</v>
      </c>
      <c r="V34" s="25" t="s">
        <v>917</v>
      </c>
      <c r="W34" s="25" t="s">
        <v>918</v>
      </c>
      <c r="X34" s="20" t="s">
        <v>919</v>
      </c>
      <c r="Y34" s="25" t="s">
        <v>920</v>
      </c>
      <c r="Z34" s="25" t="s">
        <v>921</v>
      </c>
      <c r="AA34" s="25" t="s">
        <v>922</v>
      </c>
      <c r="AB34" s="25" t="s">
        <v>923</v>
      </c>
      <c r="AC34" s="25" t="s">
        <v>924</v>
      </c>
      <c r="AD34" s="25" t="s">
        <v>925</v>
      </c>
      <c r="AE34" s="25" t="s">
        <v>926</v>
      </c>
      <c r="AF34" s="25" t="s">
        <v>927</v>
      </c>
      <c r="AG34" s="25" t="s">
        <v>928</v>
      </c>
      <c r="AH34" s="25" t="s">
        <v>929</v>
      </c>
      <c r="AI34" s="25" t="s">
        <v>930</v>
      </c>
      <c r="AJ34" s="25" t="s">
        <v>931</v>
      </c>
      <c r="AK34" s="16" t="s">
        <v>932</v>
      </c>
      <c r="AL34" s="25" t="s">
        <v>933</v>
      </c>
      <c r="AM34" s="25" t="s">
        <v>934</v>
      </c>
      <c r="AN34" s="25" t="s">
        <v>935</v>
      </c>
      <c r="AO34" s="126" t="s">
        <v>936</v>
      </c>
      <c r="AP34" s="118"/>
      <c r="AQ34" s="74" t="s">
        <v>937</v>
      </c>
      <c r="AR34" s="25" t="s">
        <v>938</v>
      </c>
      <c r="AS34" s="76" t="s">
        <v>939</v>
      </c>
    </row>
    <row r="35" spans="1:45" ht="12.75" customHeight="1">
      <c r="A35" s="1"/>
      <c r="B35" s="78" t="s">
        <v>940</v>
      </c>
      <c r="C35" s="80"/>
      <c r="D35" s="12">
        <v>1</v>
      </c>
      <c r="E35" s="12">
        <v>1</v>
      </c>
      <c r="F35" s="12">
        <v>80</v>
      </c>
      <c r="G35" s="12">
        <v>1</v>
      </c>
      <c r="H35" s="12">
        <v>1</v>
      </c>
      <c r="I35" s="12">
        <v>80</v>
      </c>
      <c r="J35" s="12">
        <v>1</v>
      </c>
      <c r="K35" s="12">
        <v>1</v>
      </c>
      <c r="L35" s="12">
        <v>90</v>
      </c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>
        <f t="shared" ref="AK35:AK41" si="6">F35+I35+L35+O35+R35+U35+X35+AA35+AD35+AG35+AJ35</f>
        <v>250</v>
      </c>
      <c r="AL35" s="12"/>
      <c r="AM35" s="12"/>
      <c r="AN35" s="12"/>
      <c r="AO35" s="12">
        <f t="shared" ref="AO35:AO41" si="7">E35+H35+K35+N35+Q35+T35+W35+Z35+AC35+AF35+AI35</f>
        <v>3</v>
      </c>
      <c r="AP35" s="12">
        <f t="shared" ref="AP35:AP41" si="8">AO35*10</f>
        <v>30</v>
      </c>
      <c r="AQ35" s="12">
        <f t="shared" ref="AQ35:AQ41" si="9">D35+G35+J35+M35+J35+P35+S35+V35+Y35+AB35+AE35+AH35</f>
        <v>4</v>
      </c>
      <c r="AR35" s="12">
        <f t="shared" ref="AR35:AR41" si="10">AQ35*10</f>
        <v>40</v>
      </c>
      <c r="AS35" s="12">
        <f t="shared" ref="AS35:AS41" si="11">AR35+AP35+AN35+AM35+AL35+AK35</f>
        <v>320</v>
      </c>
    </row>
    <row r="36" spans="1:45" ht="12.75" customHeight="1">
      <c r="A36" s="1"/>
      <c r="B36" s="78" t="s">
        <v>941</v>
      </c>
      <c r="C36" s="80"/>
      <c r="D36" s="12"/>
      <c r="E36" s="12"/>
      <c r="F36" s="12"/>
      <c r="G36" s="12">
        <v>1</v>
      </c>
      <c r="H36" s="12">
        <v>1</v>
      </c>
      <c r="I36" s="12">
        <v>70</v>
      </c>
      <c r="J36" s="12">
        <v>1</v>
      </c>
      <c r="K36" s="12">
        <v>1</v>
      </c>
      <c r="L36" s="12">
        <v>100</v>
      </c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>
        <f t="shared" si="6"/>
        <v>170</v>
      </c>
      <c r="AL36" s="12"/>
      <c r="AM36" s="12"/>
      <c r="AN36" s="12"/>
      <c r="AO36" s="12">
        <f t="shared" si="7"/>
        <v>2</v>
      </c>
      <c r="AP36" s="12">
        <f t="shared" si="8"/>
        <v>20</v>
      </c>
      <c r="AQ36" s="12">
        <f t="shared" si="9"/>
        <v>3</v>
      </c>
      <c r="AR36" s="12">
        <f t="shared" si="10"/>
        <v>30</v>
      </c>
      <c r="AS36" s="12">
        <f t="shared" si="11"/>
        <v>220</v>
      </c>
    </row>
    <row r="37" spans="1:45" ht="12.75" customHeight="1">
      <c r="A37" s="1"/>
      <c r="B37" s="78" t="s">
        <v>942</v>
      </c>
      <c r="C37" s="80"/>
      <c r="D37" s="12">
        <v>1</v>
      </c>
      <c r="E37" s="12"/>
      <c r="F37" s="12">
        <v>80</v>
      </c>
      <c r="G37" s="12"/>
      <c r="H37" s="12"/>
      <c r="I37" s="12"/>
      <c r="J37" s="12">
        <v>1</v>
      </c>
      <c r="K37" s="12">
        <v>1</v>
      </c>
      <c r="L37" s="12">
        <v>60</v>
      </c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>
        <f t="shared" si="6"/>
        <v>140</v>
      </c>
      <c r="AL37" s="12"/>
      <c r="AM37" s="12"/>
      <c r="AN37" s="12"/>
      <c r="AO37" s="12">
        <f t="shared" si="7"/>
        <v>1</v>
      </c>
      <c r="AP37" s="12">
        <f t="shared" si="8"/>
        <v>10</v>
      </c>
      <c r="AQ37" s="12">
        <f t="shared" si="9"/>
        <v>3</v>
      </c>
      <c r="AR37" s="12">
        <f t="shared" si="10"/>
        <v>30</v>
      </c>
      <c r="AS37" s="12">
        <f t="shared" si="11"/>
        <v>180</v>
      </c>
    </row>
    <row r="38" spans="1:45" ht="12.75" customHeight="1">
      <c r="A38" s="1"/>
      <c r="B38" s="78" t="s">
        <v>943</v>
      </c>
      <c r="C38" s="80"/>
      <c r="D38" s="12">
        <v>1</v>
      </c>
      <c r="E38" s="12">
        <v>1</v>
      </c>
      <c r="F38" s="12">
        <v>10</v>
      </c>
      <c r="G38" s="12">
        <v>1</v>
      </c>
      <c r="H38" s="12">
        <v>1</v>
      </c>
      <c r="I38" s="12">
        <v>100</v>
      </c>
      <c r="J38" s="12"/>
      <c r="K38" s="12"/>
      <c r="L38" s="12"/>
      <c r="M38" s="12">
        <v>1</v>
      </c>
      <c r="N38" s="12"/>
      <c r="O38" s="12">
        <v>100</v>
      </c>
      <c r="P38" s="12"/>
      <c r="Q38" s="12"/>
      <c r="R38" s="12"/>
      <c r="S38" s="12"/>
      <c r="T38" s="12"/>
      <c r="U38" s="12"/>
      <c r="V38" s="12"/>
      <c r="W38" s="12"/>
      <c r="X38" s="12"/>
      <c r="Y38" s="12">
        <v>1</v>
      </c>
      <c r="Z38" s="12">
        <v>1</v>
      </c>
      <c r="AA38" s="12">
        <v>20</v>
      </c>
      <c r="AB38" s="12"/>
      <c r="AC38" s="12"/>
      <c r="AD38" s="12"/>
      <c r="AE38" s="75">
        <v>10</v>
      </c>
      <c r="AF38" s="75">
        <v>10</v>
      </c>
      <c r="AG38" s="75">
        <v>100</v>
      </c>
      <c r="AH38" s="12"/>
      <c r="AI38" s="12"/>
      <c r="AJ38" s="12"/>
      <c r="AK38" s="12">
        <f t="shared" si="6"/>
        <v>330</v>
      </c>
      <c r="AL38" s="12"/>
      <c r="AM38" s="12"/>
      <c r="AN38" s="12"/>
      <c r="AO38" s="12">
        <f t="shared" si="7"/>
        <v>13</v>
      </c>
      <c r="AP38" s="12">
        <f t="shared" si="8"/>
        <v>130</v>
      </c>
      <c r="AQ38" s="12">
        <f t="shared" si="9"/>
        <v>14</v>
      </c>
      <c r="AR38" s="12">
        <f t="shared" si="10"/>
        <v>140</v>
      </c>
      <c r="AS38" s="12">
        <f t="shared" si="11"/>
        <v>600</v>
      </c>
    </row>
    <row r="39" spans="1:45" ht="12.75" customHeight="1">
      <c r="A39" s="1"/>
      <c r="B39" s="78" t="s">
        <v>944</v>
      </c>
      <c r="C39" s="80"/>
      <c r="D39" s="12">
        <v>1</v>
      </c>
      <c r="E39" s="12">
        <v>1</v>
      </c>
      <c r="F39" s="12">
        <v>100</v>
      </c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>
        <f t="shared" si="6"/>
        <v>100</v>
      </c>
      <c r="AL39" s="12"/>
      <c r="AM39" s="12"/>
      <c r="AN39" s="12"/>
      <c r="AO39" s="12">
        <f t="shared" si="7"/>
        <v>1</v>
      </c>
      <c r="AP39" s="12">
        <f t="shared" si="8"/>
        <v>10</v>
      </c>
      <c r="AQ39" s="12">
        <f t="shared" si="9"/>
        <v>1</v>
      </c>
      <c r="AR39" s="12">
        <f t="shared" si="10"/>
        <v>10</v>
      </c>
      <c r="AS39" s="12">
        <f t="shared" si="11"/>
        <v>120</v>
      </c>
    </row>
    <row r="40" spans="1:45" ht="12.75" customHeight="1">
      <c r="A40" s="1"/>
      <c r="B40" s="78" t="s">
        <v>945</v>
      </c>
      <c r="C40" s="80"/>
      <c r="D40" s="35"/>
      <c r="E40" s="35"/>
      <c r="F40" s="35"/>
      <c r="G40" s="35">
        <v>1</v>
      </c>
      <c r="H40" s="35">
        <v>1</v>
      </c>
      <c r="I40" s="12">
        <v>90</v>
      </c>
      <c r="J40" s="12">
        <v>1</v>
      </c>
      <c r="K40" s="12">
        <v>1</v>
      </c>
      <c r="L40" s="12">
        <v>10</v>
      </c>
      <c r="M40" s="12"/>
      <c r="N40" s="12"/>
      <c r="O40" s="35"/>
      <c r="P40" s="12"/>
      <c r="Q40" s="12"/>
      <c r="R40" s="35"/>
      <c r="S40" s="12"/>
      <c r="T40" s="12"/>
      <c r="U40" s="35"/>
      <c r="V40" s="12"/>
      <c r="W40" s="12"/>
      <c r="X40" s="35"/>
      <c r="Y40" s="12"/>
      <c r="Z40" s="12"/>
      <c r="AA40" s="12"/>
      <c r="AB40" s="75">
        <v>10</v>
      </c>
      <c r="AC40" s="75">
        <v>10</v>
      </c>
      <c r="AD40" s="75">
        <v>50</v>
      </c>
      <c r="AE40" s="75">
        <v>10</v>
      </c>
      <c r="AF40" s="75">
        <v>10</v>
      </c>
      <c r="AG40" s="108">
        <v>50</v>
      </c>
      <c r="AH40" s="12"/>
      <c r="AI40" s="12"/>
      <c r="AJ40" s="12"/>
      <c r="AK40" s="12">
        <f t="shared" si="6"/>
        <v>200</v>
      </c>
      <c r="AL40" s="12"/>
      <c r="AM40" s="12"/>
      <c r="AN40" s="12"/>
      <c r="AO40" s="12">
        <f t="shared" si="7"/>
        <v>22</v>
      </c>
      <c r="AP40" s="12">
        <f t="shared" si="8"/>
        <v>220</v>
      </c>
      <c r="AQ40" s="12">
        <f t="shared" si="9"/>
        <v>23</v>
      </c>
      <c r="AR40" s="12">
        <f t="shared" si="10"/>
        <v>230</v>
      </c>
      <c r="AS40" s="12">
        <f t="shared" si="11"/>
        <v>650</v>
      </c>
    </row>
    <row r="41" spans="1:45" ht="12.75" customHeight="1">
      <c r="A41" s="1"/>
      <c r="B41" s="78" t="s">
        <v>946</v>
      </c>
      <c r="C41" s="80"/>
      <c r="D41" s="12">
        <v>1</v>
      </c>
      <c r="E41" s="12"/>
      <c r="F41" s="12">
        <v>90</v>
      </c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>
        <f t="shared" si="6"/>
        <v>90</v>
      </c>
      <c r="AL41" s="12"/>
      <c r="AM41" s="12"/>
      <c r="AN41" s="12"/>
      <c r="AO41" s="12">
        <f t="shared" si="7"/>
        <v>0</v>
      </c>
      <c r="AP41" s="12">
        <f t="shared" si="8"/>
        <v>0</v>
      </c>
      <c r="AQ41" s="12">
        <f t="shared" si="9"/>
        <v>1</v>
      </c>
      <c r="AR41" s="12">
        <f t="shared" si="10"/>
        <v>10</v>
      </c>
      <c r="AS41" s="12">
        <f t="shared" si="11"/>
        <v>100</v>
      </c>
    </row>
    <row r="42" spans="1:45" ht="12.75" customHeight="1">
      <c r="A42" s="1"/>
      <c r="B42" s="78" t="s">
        <v>947</v>
      </c>
      <c r="C42" s="80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>
        <v>1</v>
      </c>
      <c r="Q42" s="12">
        <v>1</v>
      </c>
      <c r="R42" s="12">
        <v>15</v>
      </c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</row>
    <row r="43" spans="1:45" ht="12.75" customHeight="1">
      <c r="A43" s="1"/>
      <c r="B43" s="109" t="s">
        <v>948</v>
      </c>
      <c r="C43" s="80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75">
        <v>10</v>
      </c>
      <c r="AC43" s="75">
        <v>10</v>
      </c>
      <c r="AD43" s="75">
        <v>60</v>
      </c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</row>
    <row r="44" spans="1:45" ht="12.75" customHeight="1">
      <c r="A44" s="1"/>
      <c r="B44" s="78" t="s">
        <v>949</v>
      </c>
      <c r="C44" s="80"/>
      <c r="D44" s="12">
        <v>1</v>
      </c>
      <c r="E44" s="12">
        <v>1</v>
      </c>
      <c r="F44" s="12">
        <v>10</v>
      </c>
      <c r="G44" s="12">
        <v>1</v>
      </c>
      <c r="H44" s="12">
        <v>1</v>
      </c>
      <c r="I44" s="12">
        <v>10</v>
      </c>
      <c r="J44" s="12">
        <v>1</v>
      </c>
      <c r="K44" s="12">
        <v>1</v>
      </c>
      <c r="L44" s="12">
        <v>70</v>
      </c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75">
        <v>10</v>
      </c>
      <c r="AC44" s="75">
        <v>10</v>
      </c>
      <c r="AD44" s="75">
        <v>50</v>
      </c>
      <c r="AE44" s="75">
        <v>10</v>
      </c>
      <c r="AF44" s="75">
        <v>10</v>
      </c>
      <c r="AG44" s="75">
        <v>90</v>
      </c>
      <c r="AH44" s="12"/>
      <c r="AI44" s="12"/>
      <c r="AJ44" s="12"/>
      <c r="AK44" s="12">
        <f t="shared" ref="AK44:AK46" si="12">F44+I44+L44+O44+R44+U44+X44+AA44+AD44+AG44+AJ44</f>
        <v>230</v>
      </c>
      <c r="AL44" s="12"/>
      <c r="AM44" s="12"/>
      <c r="AN44" s="12"/>
      <c r="AO44" s="12">
        <f t="shared" ref="AO44:AO46" si="13">E44+H44+K44+N44+Q44+T44+W44+Z44+AC44+AF44+AI44</f>
        <v>23</v>
      </c>
      <c r="AP44" s="12">
        <f t="shared" ref="AP44:AP46" si="14">AO44*10</f>
        <v>230</v>
      </c>
      <c r="AQ44" s="12">
        <f t="shared" ref="AQ44:AQ46" si="15">D44+G44+J44+M44+J44+P44+S44+V44+Y44+AB44+AE44+AH44</f>
        <v>24</v>
      </c>
      <c r="AR44" s="12">
        <f t="shared" ref="AR44:AR46" si="16">AQ44*10</f>
        <v>240</v>
      </c>
      <c r="AS44" s="12">
        <f t="shared" ref="AS44:AS46" si="17">AR44+AP44+AN44+AM44+AL44+AK44</f>
        <v>700</v>
      </c>
    </row>
    <row r="45" spans="1:45" ht="12.75" customHeight="1">
      <c r="A45" s="1"/>
      <c r="B45" s="78" t="s">
        <v>950</v>
      </c>
      <c r="C45" s="80"/>
      <c r="D45" s="12"/>
      <c r="E45" s="12"/>
      <c r="F45" s="12"/>
      <c r="G45" s="12">
        <v>1</v>
      </c>
      <c r="H45" s="12">
        <v>1</v>
      </c>
      <c r="I45" s="12">
        <v>10</v>
      </c>
      <c r="J45" s="12">
        <v>1</v>
      </c>
      <c r="K45" s="12">
        <v>1</v>
      </c>
      <c r="L45" s="12">
        <v>80</v>
      </c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>
        <v>1</v>
      </c>
      <c r="Z45" s="12">
        <v>1</v>
      </c>
      <c r="AA45" s="12">
        <v>10</v>
      </c>
      <c r="AB45" s="75">
        <v>10</v>
      </c>
      <c r="AC45" s="75">
        <v>10</v>
      </c>
      <c r="AD45" s="75">
        <v>50</v>
      </c>
      <c r="AE45" s="12"/>
      <c r="AF45" s="12"/>
      <c r="AG45" s="12"/>
      <c r="AH45" s="12"/>
      <c r="AI45" s="12"/>
      <c r="AJ45" s="12"/>
      <c r="AK45" s="12">
        <f t="shared" si="12"/>
        <v>150</v>
      </c>
      <c r="AL45" s="12"/>
      <c r="AM45" s="12"/>
      <c r="AN45" s="12"/>
      <c r="AO45" s="12">
        <f t="shared" si="13"/>
        <v>13</v>
      </c>
      <c r="AP45" s="12">
        <f t="shared" si="14"/>
        <v>130</v>
      </c>
      <c r="AQ45" s="12">
        <f t="shared" si="15"/>
        <v>14</v>
      </c>
      <c r="AR45" s="12">
        <f t="shared" si="16"/>
        <v>140</v>
      </c>
      <c r="AS45" s="12">
        <f t="shared" si="17"/>
        <v>420</v>
      </c>
    </row>
    <row r="46" spans="1:45" ht="12.75" customHeight="1">
      <c r="A46" s="1"/>
      <c r="B46" s="78" t="s">
        <v>951</v>
      </c>
      <c r="C46" s="80"/>
      <c r="D46" s="12"/>
      <c r="E46" s="12"/>
      <c r="F46" s="12"/>
      <c r="G46" s="12">
        <v>1</v>
      </c>
      <c r="H46" s="12">
        <v>1</v>
      </c>
      <c r="I46" s="12">
        <v>70</v>
      </c>
      <c r="J46" s="12">
        <v>1</v>
      </c>
      <c r="K46" s="12">
        <v>1</v>
      </c>
      <c r="L46" s="12">
        <v>10</v>
      </c>
      <c r="M46" s="12"/>
      <c r="N46" s="12"/>
      <c r="O46" s="12"/>
      <c r="P46" s="12">
        <v>1</v>
      </c>
      <c r="Q46" s="12">
        <v>1</v>
      </c>
      <c r="R46" s="12">
        <v>15</v>
      </c>
      <c r="S46" s="12"/>
      <c r="T46" s="12"/>
      <c r="U46" s="12"/>
      <c r="V46" s="12">
        <v>1</v>
      </c>
      <c r="W46" s="12">
        <v>1</v>
      </c>
      <c r="X46" s="12">
        <v>10</v>
      </c>
      <c r="Y46" s="12"/>
      <c r="Z46" s="12"/>
      <c r="AA46" s="12"/>
      <c r="AB46" s="75">
        <v>10</v>
      </c>
      <c r="AC46" s="75">
        <v>10</v>
      </c>
      <c r="AD46" s="75">
        <v>10</v>
      </c>
      <c r="AE46" s="75">
        <v>10</v>
      </c>
      <c r="AF46" s="75">
        <v>10</v>
      </c>
      <c r="AG46" s="75">
        <v>100</v>
      </c>
      <c r="AH46" s="75">
        <v>10</v>
      </c>
      <c r="AI46" s="75">
        <v>10</v>
      </c>
      <c r="AJ46" s="75">
        <v>30</v>
      </c>
      <c r="AK46" s="12">
        <f t="shared" si="12"/>
        <v>245</v>
      </c>
      <c r="AL46" s="12"/>
      <c r="AM46" s="12"/>
      <c r="AN46" s="12"/>
      <c r="AO46" s="12">
        <f t="shared" si="13"/>
        <v>34</v>
      </c>
      <c r="AP46" s="12">
        <f t="shared" si="14"/>
        <v>340</v>
      </c>
      <c r="AQ46" s="12">
        <f t="shared" si="15"/>
        <v>35</v>
      </c>
      <c r="AR46" s="12">
        <f t="shared" si="16"/>
        <v>350</v>
      </c>
      <c r="AS46" s="12">
        <f t="shared" si="17"/>
        <v>935</v>
      </c>
    </row>
    <row r="47" spans="1:45" ht="12.75" customHeight="1">
      <c r="A47" s="1"/>
      <c r="B47" s="78" t="s">
        <v>952</v>
      </c>
      <c r="C47" s="80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>
        <v>1</v>
      </c>
      <c r="Q47" s="12">
        <v>1</v>
      </c>
      <c r="R47" s="12">
        <v>15</v>
      </c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</row>
    <row r="48" spans="1:45" ht="12.75" customHeight="1">
      <c r="A48" s="1"/>
      <c r="B48" s="78" t="s">
        <v>953</v>
      </c>
      <c r="C48" s="80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>
        <v>1</v>
      </c>
      <c r="Z48" s="12"/>
      <c r="AA48" s="12">
        <v>10</v>
      </c>
      <c r="AB48" s="75">
        <v>10</v>
      </c>
      <c r="AC48" s="75">
        <v>10</v>
      </c>
      <c r="AD48" s="75">
        <v>40</v>
      </c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</row>
    <row r="49" spans="1:45" ht="12.75" customHeight="1">
      <c r="A49" s="1"/>
      <c r="B49" s="78" t="s">
        <v>954</v>
      </c>
      <c r="C49" s="80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>
        <v>1</v>
      </c>
      <c r="Z49" s="12">
        <v>1</v>
      </c>
      <c r="AA49" s="12">
        <v>20</v>
      </c>
      <c r="AB49" s="75">
        <v>10</v>
      </c>
      <c r="AC49" s="75">
        <v>10</v>
      </c>
      <c r="AD49" s="75">
        <v>50</v>
      </c>
      <c r="AE49" s="75">
        <v>10</v>
      </c>
      <c r="AF49" s="75">
        <v>10</v>
      </c>
      <c r="AG49" s="75">
        <v>80</v>
      </c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</row>
    <row r="50" spans="1:45" ht="12.75" customHeight="1">
      <c r="A50" s="1"/>
      <c r="B50" s="78" t="s">
        <v>955</v>
      </c>
      <c r="C50" s="80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>
        <v>1</v>
      </c>
      <c r="Z50" s="12"/>
      <c r="AA50" s="12">
        <v>20</v>
      </c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</row>
    <row r="51" spans="1:45" ht="12.75" customHeight="1">
      <c r="A51" s="1"/>
      <c r="B51" s="78" t="s">
        <v>956</v>
      </c>
      <c r="C51" s="80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>
        <v>1</v>
      </c>
      <c r="Z51" s="12"/>
      <c r="AA51" s="12">
        <v>10</v>
      </c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</row>
    <row r="52" spans="1:45" ht="12.75" customHeight="1">
      <c r="A52" s="1"/>
      <c r="B52" s="109" t="s">
        <v>957</v>
      </c>
      <c r="C52" s="80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75">
        <v>10</v>
      </c>
      <c r="AF52" s="75">
        <v>10</v>
      </c>
      <c r="AG52" s="75">
        <v>60</v>
      </c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</row>
    <row r="53" spans="1:45" ht="12.75" customHeight="1">
      <c r="A53" s="1"/>
      <c r="B53" s="78" t="s">
        <v>958</v>
      </c>
      <c r="C53" s="80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>
        <v>1</v>
      </c>
      <c r="Z53" s="12"/>
      <c r="AA53" s="12">
        <v>10</v>
      </c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</row>
    <row r="54" spans="1:45" ht="12.75" customHeight="1">
      <c r="A54" s="1"/>
      <c r="B54" s="78" t="s">
        <v>959</v>
      </c>
      <c r="C54" s="80"/>
      <c r="D54" s="12"/>
      <c r="E54" s="12"/>
      <c r="F54" s="12"/>
      <c r="G54" s="12">
        <v>1</v>
      </c>
      <c r="H54" s="12">
        <v>1</v>
      </c>
      <c r="I54" s="12">
        <v>10</v>
      </c>
      <c r="J54" s="12">
        <v>1</v>
      </c>
      <c r="K54" s="12">
        <v>1</v>
      </c>
      <c r="L54" s="12">
        <v>60</v>
      </c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>
        <f t="shared" ref="AK54:AK60" si="18">F54+I54+L54+O54+R54+U54+X54+AA54+AD54+AG54+AJ54</f>
        <v>70</v>
      </c>
      <c r="AL54" s="12"/>
      <c r="AM54" s="12"/>
      <c r="AN54" s="12"/>
      <c r="AO54" s="12">
        <f t="shared" ref="AO54:AO60" si="19">E54+H54+K54+N54+Q54+T54+W54+Z54+AC54+AF54+AI54</f>
        <v>2</v>
      </c>
      <c r="AP54" s="12">
        <f t="shared" ref="AP54:AP60" si="20">AO54*10</f>
        <v>20</v>
      </c>
      <c r="AQ54" s="12">
        <f t="shared" ref="AQ54:AQ60" si="21">D54+G54+J54+M54+J54+P54+S54+V54+Y54+AB54+AE54+AH54</f>
        <v>3</v>
      </c>
      <c r="AR54" s="12">
        <f t="shared" ref="AR54:AR60" si="22">AQ54*10</f>
        <v>30</v>
      </c>
      <c r="AS54" s="12">
        <f t="shared" ref="AS54:AS60" si="23">AR54+AP54+AN54+AM54+AL54+AK54</f>
        <v>120</v>
      </c>
    </row>
    <row r="55" spans="1:45" ht="12.75" customHeight="1">
      <c r="A55" s="1"/>
      <c r="B55" s="78" t="s">
        <v>960</v>
      </c>
      <c r="C55" s="80"/>
      <c r="D55" s="12">
        <v>1</v>
      </c>
      <c r="E55" s="12">
        <v>1</v>
      </c>
      <c r="F55" s="12">
        <v>60</v>
      </c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>
        <f t="shared" si="18"/>
        <v>60</v>
      </c>
      <c r="AL55" s="12"/>
      <c r="AM55" s="12"/>
      <c r="AN55" s="12"/>
      <c r="AO55" s="12">
        <f t="shared" si="19"/>
        <v>1</v>
      </c>
      <c r="AP55" s="12">
        <f t="shared" si="20"/>
        <v>10</v>
      </c>
      <c r="AQ55" s="12">
        <f t="shared" si="21"/>
        <v>1</v>
      </c>
      <c r="AR55" s="12">
        <f t="shared" si="22"/>
        <v>10</v>
      </c>
      <c r="AS55" s="12">
        <f t="shared" si="23"/>
        <v>80</v>
      </c>
    </row>
    <row r="56" spans="1:45" ht="12.75" customHeight="1">
      <c r="A56" s="1"/>
      <c r="B56" s="78" t="s">
        <v>961</v>
      </c>
      <c r="C56" s="80"/>
      <c r="D56" s="12">
        <v>1</v>
      </c>
      <c r="E56" s="12"/>
      <c r="F56" s="12">
        <v>10</v>
      </c>
      <c r="G56" s="12">
        <v>1</v>
      </c>
      <c r="H56" s="12">
        <v>1</v>
      </c>
      <c r="I56" s="12">
        <v>10</v>
      </c>
      <c r="J56" s="12">
        <v>1</v>
      </c>
      <c r="K56" s="12">
        <v>1</v>
      </c>
      <c r="L56" s="12">
        <v>10</v>
      </c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>
        <v>1</v>
      </c>
      <c r="Z56" s="12"/>
      <c r="AA56" s="12">
        <v>20</v>
      </c>
      <c r="AB56" s="75">
        <v>10</v>
      </c>
      <c r="AC56" s="75">
        <v>10</v>
      </c>
      <c r="AD56" s="75">
        <v>40</v>
      </c>
      <c r="AE56" s="75">
        <v>10</v>
      </c>
      <c r="AF56" s="75">
        <v>10</v>
      </c>
      <c r="AG56" s="75">
        <v>10</v>
      </c>
      <c r="AH56" s="75">
        <v>10</v>
      </c>
      <c r="AI56" s="75">
        <v>10</v>
      </c>
      <c r="AJ56" s="75">
        <v>0</v>
      </c>
      <c r="AK56" s="12">
        <f t="shared" si="18"/>
        <v>100</v>
      </c>
      <c r="AL56" s="12"/>
      <c r="AM56" s="12"/>
      <c r="AN56" s="12"/>
      <c r="AO56" s="12">
        <f t="shared" si="19"/>
        <v>32</v>
      </c>
      <c r="AP56" s="12">
        <f t="shared" si="20"/>
        <v>320</v>
      </c>
      <c r="AQ56" s="12">
        <f t="shared" si="21"/>
        <v>35</v>
      </c>
      <c r="AR56" s="12">
        <f t="shared" si="22"/>
        <v>350</v>
      </c>
      <c r="AS56" s="12">
        <f t="shared" si="23"/>
        <v>770</v>
      </c>
    </row>
    <row r="57" spans="1:45" ht="12.75" customHeight="1">
      <c r="A57" s="1"/>
      <c r="B57" s="78" t="s">
        <v>962</v>
      </c>
      <c r="C57" s="80"/>
      <c r="D57" s="12"/>
      <c r="E57" s="12"/>
      <c r="F57" s="12"/>
      <c r="G57" s="12">
        <v>1</v>
      </c>
      <c r="H57" s="12"/>
      <c r="I57" s="12">
        <v>10</v>
      </c>
      <c r="J57" s="12">
        <v>1</v>
      </c>
      <c r="K57" s="12">
        <v>1</v>
      </c>
      <c r="L57" s="12">
        <v>10</v>
      </c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>
        <f t="shared" si="18"/>
        <v>20</v>
      </c>
      <c r="AL57" s="12"/>
      <c r="AM57" s="12"/>
      <c r="AN57" s="12"/>
      <c r="AO57" s="12">
        <f t="shared" si="19"/>
        <v>1</v>
      </c>
      <c r="AP57" s="12">
        <f t="shared" si="20"/>
        <v>10</v>
      </c>
      <c r="AQ57" s="12">
        <f t="shared" si="21"/>
        <v>3</v>
      </c>
      <c r="AR57" s="12">
        <f t="shared" si="22"/>
        <v>30</v>
      </c>
      <c r="AS57" s="12">
        <f t="shared" si="23"/>
        <v>60</v>
      </c>
    </row>
    <row r="58" spans="1:45" ht="12.75" customHeight="1">
      <c r="A58" s="1"/>
      <c r="B58" s="78" t="s">
        <v>963</v>
      </c>
      <c r="C58" s="80"/>
      <c r="D58" s="12">
        <v>1</v>
      </c>
      <c r="E58" s="12"/>
      <c r="F58" s="12">
        <v>10</v>
      </c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>
        <f t="shared" si="18"/>
        <v>10</v>
      </c>
      <c r="AL58" s="12"/>
      <c r="AM58" s="12"/>
      <c r="AN58" s="12"/>
      <c r="AO58" s="12">
        <f t="shared" si="19"/>
        <v>0</v>
      </c>
      <c r="AP58" s="12">
        <f t="shared" si="20"/>
        <v>0</v>
      </c>
      <c r="AQ58" s="12">
        <f t="shared" si="21"/>
        <v>1</v>
      </c>
      <c r="AR58" s="12">
        <f t="shared" si="22"/>
        <v>10</v>
      </c>
      <c r="AS58" s="12">
        <f t="shared" si="23"/>
        <v>20</v>
      </c>
    </row>
    <row r="59" spans="1:45" ht="12.75" customHeight="1">
      <c r="A59" s="1"/>
      <c r="B59" s="78" t="s">
        <v>964</v>
      </c>
      <c r="C59" s="80"/>
      <c r="D59" s="12"/>
      <c r="E59" s="12">
        <v>1</v>
      </c>
      <c r="F59" s="12">
        <v>10</v>
      </c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>
        <f t="shared" si="18"/>
        <v>10</v>
      </c>
      <c r="AL59" s="12"/>
      <c r="AM59" s="12"/>
      <c r="AN59" s="12"/>
      <c r="AO59" s="12">
        <f t="shared" si="19"/>
        <v>1</v>
      </c>
      <c r="AP59" s="12">
        <f t="shared" si="20"/>
        <v>10</v>
      </c>
      <c r="AQ59" s="12">
        <f t="shared" si="21"/>
        <v>0</v>
      </c>
      <c r="AR59" s="12">
        <f t="shared" si="22"/>
        <v>0</v>
      </c>
      <c r="AS59" s="12">
        <f t="shared" si="23"/>
        <v>20</v>
      </c>
    </row>
    <row r="60" spans="1:45" ht="12.75" customHeight="1">
      <c r="A60" s="1"/>
      <c r="B60" s="78" t="s">
        <v>965</v>
      </c>
      <c r="C60" s="80"/>
      <c r="D60" s="12"/>
      <c r="E60" s="12">
        <v>1</v>
      </c>
      <c r="F60" s="12">
        <v>10</v>
      </c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>
        <f t="shared" si="18"/>
        <v>10</v>
      </c>
      <c r="AL60" s="12"/>
      <c r="AM60" s="12"/>
      <c r="AN60" s="12"/>
      <c r="AO60" s="12">
        <f t="shared" si="19"/>
        <v>1</v>
      </c>
      <c r="AP60" s="12">
        <f t="shared" si="20"/>
        <v>10</v>
      </c>
      <c r="AQ60" s="12">
        <f t="shared" si="21"/>
        <v>0</v>
      </c>
      <c r="AR60" s="12">
        <f t="shared" si="22"/>
        <v>0</v>
      </c>
      <c r="AS60" s="12">
        <f t="shared" si="23"/>
        <v>20</v>
      </c>
    </row>
    <row r="61" spans="1:45" ht="12.75" customHeight="1">
      <c r="A61" s="1"/>
      <c r="B61" s="78" t="s">
        <v>966</v>
      </c>
      <c r="C61" s="80"/>
      <c r="D61" s="12"/>
      <c r="E61" s="12"/>
      <c r="F61" s="12"/>
      <c r="G61" s="12"/>
      <c r="H61" s="12"/>
      <c r="I61" s="12"/>
      <c r="J61" s="12"/>
      <c r="K61" s="12"/>
      <c r="L61" s="12"/>
      <c r="M61" s="12">
        <v>1</v>
      </c>
      <c r="N61" s="12">
        <v>1</v>
      </c>
      <c r="O61" s="12">
        <v>15</v>
      </c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</row>
    <row r="62" spans="1:45" ht="12.75" customHeight="1">
      <c r="A62" s="1"/>
      <c r="B62" s="78" t="s">
        <v>967</v>
      </c>
      <c r="C62" s="80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>
        <f t="shared" ref="AK62:AK64" si="24">F62+I62+L62+O62+R62+U62+X62+AA62+AD62+AG62+AJ62</f>
        <v>0</v>
      </c>
      <c r="AL62" s="12"/>
      <c r="AM62" s="12"/>
      <c r="AN62" s="12"/>
      <c r="AO62" s="12">
        <f t="shared" ref="AO62:AO64" si="25">E62+H62+K62+N62+Q62+T62+W62+Z62+AC62+AF62+AI62</f>
        <v>0</v>
      </c>
      <c r="AP62" s="12">
        <f t="shared" ref="AP62:AP64" si="26">AO62*10</f>
        <v>0</v>
      </c>
      <c r="AQ62" s="12">
        <f t="shared" ref="AQ62:AQ64" si="27">D62+G62+J62+M62+J62+P62+S62+V62+Y62+AB62+AE62+AH62</f>
        <v>0</v>
      </c>
      <c r="AR62" s="12">
        <f t="shared" ref="AR62:AR64" si="28">AQ62*10</f>
        <v>0</v>
      </c>
      <c r="AS62" s="12">
        <f t="shared" ref="AS62:AS64" si="29">AR62+AP62+AN62+AM62+AL62+AK62</f>
        <v>0</v>
      </c>
    </row>
    <row r="63" spans="1:45" ht="12.75" customHeight="1">
      <c r="A63" s="1"/>
      <c r="B63" s="78" t="s">
        <v>968</v>
      </c>
      <c r="C63" s="80"/>
      <c r="D63" s="35"/>
      <c r="E63" s="35"/>
      <c r="F63" s="35"/>
      <c r="G63" s="35"/>
      <c r="H63" s="35"/>
      <c r="I63" s="35"/>
      <c r="J63" s="12"/>
      <c r="K63" s="12"/>
      <c r="L63" s="35"/>
      <c r="M63" s="12"/>
      <c r="N63" s="12"/>
      <c r="O63" s="35"/>
      <c r="P63" s="12"/>
      <c r="Q63" s="12"/>
      <c r="R63" s="35"/>
      <c r="S63" s="12"/>
      <c r="T63" s="12"/>
      <c r="U63" s="35"/>
      <c r="V63" s="12"/>
      <c r="W63" s="12"/>
      <c r="X63" s="35"/>
      <c r="Y63" s="12"/>
      <c r="Z63" s="12"/>
      <c r="AA63" s="12"/>
      <c r="AB63" s="12"/>
      <c r="AC63" s="12"/>
      <c r="AD63" s="12"/>
      <c r="AE63" s="12"/>
      <c r="AF63" s="12"/>
      <c r="AG63" s="35"/>
      <c r="AH63" s="12"/>
      <c r="AI63" s="12"/>
      <c r="AJ63" s="12"/>
      <c r="AK63" s="12">
        <f t="shared" si="24"/>
        <v>0</v>
      </c>
      <c r="AL63" s="12"/>
      <c r="AM63" s="12"/>
      <c r="AN63" s="12"/>
      <c r="AO63" s="12">
        <f t="shared" si="25"/>
        <v>0</v>
      </c>
      <c r="AP63" s="12">
        <f t="shared" si="26"/>
        <v>0</v>
      </c>
      <c r="AQ63" s="12">
        <f t="shared" si="27"/>
        <v>0</v>
      </c>
      <c r="AR63" s="12">
        <f t="shared" si="28"/>
        <v>0</v>
      </c>
      <c r="AS63" s="12">
        <f t="shared" si="29"/>
        <v>0</v>
      </c>
    </row>
    <row r="64" spans="1:45" ht="12.75" customHeight="1">
      <c r="A64" s="1"/>
      <c r="B64" s="78" t="s">
        <v>969</v>
      </c>
      <c r="C64" s="80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>
        <f t="shared" si="24"/>
        <v>0</v>
      </c>
      <c r="AL64" s="12"/>
      <c r="AM64" s="12"/>
      <c r="AN64" s="12"/>
      <c r="AO64" s="12">
        <f t="shared" si="25"/>
        <v>0</v>
      </c>
      <c r="AP64" s="12">
        <f t="shared" si="26"/>
        <v>0</v>
      </c>
      <c r="AQ64" s="12">
        <f t="shared" si="27"/>
        <v>0</v>
      </c>
      <c r="AR64" s="12">
        <f t="shared" si="28"/>
        <v>0</v>
      </c>
      <c r="AS64" s="12">
        <f t="shared" si="29"/>
        <v>0</v>
      </c>
    </row>
    <row r="65" spans="1:45" ht="12.75" customHeight="1">
      <c r="A65" s="1"/>
      <c r="B65" s="109" t="s">
        <v>970</v>
      </c>
      <c r="C65" s="80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75">
        <v>10</v>
      </c>
      <c r="AC65" s="75">
        <v>0</v>
      </c>
      <c r="AD65" s="75">
        <v>0</v>
      </c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</row>
    <row r="66" spans="1:45" ht="12.75" customHeight="1">
      <c r="A66" s="1"/>
      <c r="B66" s="78" t="s">
        <v>971</v>
      </c>
      <c r="C66" s="80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>
        <f>F66+I66+L66+O66+R66+U66+X66+AA66+AD66+AG66+AJ66</f>
        <v>0</v>
      </c>
      <c r="AL66" s="12"/>
      <c r="AM66" s="12"/>
      <c r="AN66" s="12"/>
      <c r="AO66" s="12">
        <f>E66+H66+K66+N66+Q66+T66+W66+Z66+AC66+AF66+AI66</f>
        <v>0</v>
      </c>
      <c r="AP66" s="12">
        <f>AO66*10</f>
        <v>0</v>
      </c>
      <c r="AQ66" s="12">
        <f>D66+G66+J66+M66+J66+P66+S66+V66+Y66+AB66+AE66+AH66</f>
        <v>0</v>
      </c>
      <c r="AR66" s="12">
        <f>AQ66*10</f>
        <v>0</v>
      </c>
      <c r="AS66" s="12">
        <f>AR66+AP66+AN66+AM66+AL66+AK66</f>
        <v>0</v>
      </c>
    </row>
    <row r="67" spans="1:45" ht="12.75" customHeight="1">
      <c r="A67" s="1"/>
      <c r="B67" s="109" t="s">
        <v>972</v>
      </c>
      <c r="C67" s="80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75">
        <v>10</v>
      </c>
      <c r="AC67" s="75">
        <v>0</v>
      </c>
      <c r="AD67" s="75">
        <v>0</v>
      </c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</row>
    <row r="68" spans="1:45" ht="12.75" customHeight="1">
      <c r="A68" s="1"/>
      <c r="B68" s="78" t="s">
        <v>973</v>
      </c>
      <c r="C68" s="80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>
        <f t="shared" ref="AK68:AK79" si="30">F68+I68+L68+O68+R68+U68+X68+AA68+AD68+AG68+AJ68</f>
        <v>0</v>
      </c>
      <c r="AL68" s="12"/>
      <c r="AM68" s="12"/>
      <c r="AN68" s="12"/>
      <c r="AO68" s="12">
        <f t="shared" ref="AO68:AO79" si="31">E68+H68+K68+N68+Q68+T68+W68+Z68+AC68+AF68+AI68</f>
        <v>0</v>
      </c>
      <c r="AP68" s="12">
        <f t="shared" ref="AP68:AP79" si="32">AO68*10</f>
        <v>0</v>
      </c>
      <c r="AQ68" s="12">
        <f t="shared" ref="AQ68:AQ79" si="33">D68+G68+J68+M68+J68+P68+S68+V68+Y68+AB68+AE68+AH68</f>
        <v>0</v>
      </c>
      <c r="AR68" s="12">
        <f t="shared" ref="AR68:AR79" si="34">AQ68*10</f>
        <v>0</v>
      </c>
      <c r="AS68" s="12">
        <f t="shared" ref="AS68:AS79" si="35">AR68+AP68+AN68+AM68+AL68+AK68</f>
        <v>0</v>
      </c>
    </row>
    <row r="69" spans="1:45" ht="12.75" customHeight="1">
      <c r="A69" s="1"/>
      <c r="B69" s="78" t="s">
        <v>974</v>
      </c>
      <c r="C69" s="80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>
        <f t="shared" si="30"/>
        <v>0</v>
      </c>
      <c r="AL69" s="12"/>
      <c r="AM69" s="12"/>
      <c r="AN69" s="12"/>
      <c r="AO69" s="12">
        <f t="shared" si="31"/>
        <v>0</v>
      </c>
      <c r="AP69" s="12">
        <f t="shared" si="32"/>
        <v>0</v>
      </c>
      <c r="AQ69" s="12">
        <f t="shared" si="33"/>
        <v>0</v>
      </c>
      <c r="AR69" s="12">
        <f t="shared" si="34"/>
        <v>0</v>
      </c>
      <c r="AS69" s="12">
        <f t="shared" si="35"/>
        <v>0</v>
      </c>
    </row>
    <row r="70" spans="1:45" ht="12.75" customHeight="1">
      <c r="A70" s="1"/>
      <c r="B70" s="78" t="s">
        <v>975</v>
      </c>
      <c r="C70" s="80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>
        <f t="shared" si="30"/>
        <v>0</v>
      </c>
      <c r="AL70" s="12"/>
      <c r="AM70" s="12"/>
      <c r="AN70" s="12"/>
      <c r="AO70" s="12">
        <f t="shared" si="31"/>
        <v>0</v>
      </c>
      <c r="AP70" s="12">
        <f t="shared" si="32"/>
        <v>0</v>
      </c>
      <c r="AQ70" s="12">
        <f t="shared" si="33"/>
        <v>0</v>
      </c>
      <c r="AR70" s="12">
        <f t="shared" si="34"/>
        <v>0</v>
      </c>
      <c r="AS70" s="12">
        <f t="shared" si="35"/>
        <v>0</v>
      </c>
    </row>
    <row r="71" spans="1:45" ht="12.75" customHeight="1">
      <c r="A71" s="1"/>
      <c r="B71" s="78" t="s">
        <v>976</v>
      </c>
      <c r="C71" s="80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>
        <f t="shared" si="30"/>
        <v>0</v>
      </c>
      <c r="AL71" s="12"/>
      <c r="AM71" s="12"/>
      <c r="AN71" s="12"/>
      <c r="AO71" s="12">
        <f t="shared" si="31"/>
        <v>0</v>
      </c>
      <c r="AP71" s="12">
        <f t="shared" si="32"/>
        <v>0</v>
      </c>
      <c r="AQ71" s="12">
        <f t="shared" si="33"/>
        <v>0</v>
      </c>
      <c r="AR71" s="12">
        <f t="shared" si="34"/>
        <v>0</v>
      </c>
      <c r="AS71" s="12">
        <f t="shared" si="35"/>
        <v>0</v>
      </c>
    </row>
    <row r="72" spans="1:45" ht="12.75" customHeight="1">
      <c r="A72" s="1"/>
      <c r="B72" s="78" t="s">
        <v>977</v>
      </c>
      <c r="C72" s="80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>
        <f t="shared" si="30"/>
        <v>0</v>
      </c>
      <c r="AL72" s="12"/>
      <c r="AM72" s="12"/>
      <c r="AN72" s="12"/>
      <c r="AO72" s="12">
        <f t="shared" si="31"/>
        <v>0</v>
      </c>
      <c r="AP72" s="12">
        <f t="shared" si="32"/>
        <v>0</v>
      </c>
      <c r="AQ72" s="12">
        <f t="shared" si="33"/>
        <v>0</v>
      </c>
      <c r="AR72" s="12">
        <f t="shared" si="34"/>
        <v>0</v>
      </c>
      <c r="AS72" s="12">
        <f t="shared" si="35"/>
        <v>0</v>
      </c>
    </row>
    <row r="73" spans="1:45" ht="12.75" customHeight="1">
      <c r="A73" s="1"/>
      <c r="B73" s="78" t="s">
        <v>978</v>
      </c>
      <c r="C73" s="80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>
        <f t="shared" si="30"/>
        <v>0</v>
      </c>
      <c r="AL73" s="12"/>
      <c r="AM73" s="12"/>
      <c r="AN73" s="12"/>
      <c r="AO73" s="12">
        <f t="shared" si="31"/>
        <v>0</v>
      </c>
      <c r="AP73" s="12">
        <f t="shared" si="32"/>
        <v>0</v>
      </c>
      <c r="AQ73" s="12">
        <f t="shared" si="33"/>
        <v>0</v>
      </c>
      <c r="AR73" s="12">
        <f t="shared" si="34"/>
        <v>0</v>
      </c>
      <c r="AS73" s="12">
        <f t="shared" si="35"/>
        <v>0</v>
      </c>
    </row>
    <row r="74" spans="1:45" ht="12.75" customHeight="1">
      <c r="A74" s="1"/>
      <c r="B74" s="78" t="s">
        <v>979</v>
      </c>
      <c r="C74" s="80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>
        <f t="shared" si="30"/>
        <v>0</v>
      </c>
      <c r="AL74" s="12"/>
      <c r="AM74" s="12"/>
      <c r="AN74" s="12"/>
      <c r="AO74" s="12">
        <f t="shared" si="31"/>
        <v>0</v>
      </c>
      <c r="AP74" s="12">
        <f t="shared" si="32"/>
        <v>0</v>
      </c>
      <c r="AQ74" s="12">
        <f t="shared" si="33"/>
        <v>0</v>
      </c>
      <c r="AR74" s="12">
        <f t="shared" si="34"/>
        <v>0</v>
      </c>
      <c r="AS74" s="12">
        <f t="shared" si="35"/>
        <v>0</v>
      </c>
    </row>
    <row r="75" spans="1:45" ht="12.75" customHeight="1">
      <c r="A75" s="1"/>
      <c r="B75" s="78" t="s">
        <v>980</v>
      </c>
      <c r="C75" s="80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>
        <f t="shared" si="30"/>
        <v>0</v>
      </c>
      <c r="AL75" s="12"/>
      <c r="AM75" s="12"/>
      <c r="AN75" s="12"/>
      <c r="AO75" s="12">
        <f t="shared" si="31"/>
        <v>0</v>
      </c>
      <c r="AP75" s="12">
        <f t="shared" si="32"/>
        <v>0</v>
      </c>
      <c r="AQ75" s="12">
        <f t="shared" si="33"/>
        <v>0</v>
      </c>
      <c r="AR75" s="12">
        <f t="shared" si="34"/>
        <v>0</v>
      </c>
      <c r="AS75" s="12">
        <f t="shared" si="35"/>
        <v>0</v>
      </c>
    </row>
    <row r="76" spans="1:45" ht="12.75" customHeight="1">
      <c r="A76" s="1"/>
      <c r="B76" s="78" t="s">
        <v>981</v>
      </c>
      <c r="C76" s="80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>
        <f t="shared" si="30"/>
        <v>0</v>
      </c>
      <c r="AL76" s="12"/>
      <c r="AM76" s="12"/>
      <c r="AN76" s="12"/>
      <c r="AO76" s="12">
        <f t="shared" si="31"/>
        <v>0</v>
      </c>
      <c r="AP76" s="12">
        <f t="shared" si="32"/>
        <v>0</v>
      </c>
      <c r="AQ76" s="12">
        <f t="shared" si="33"/>
        <v>0</v>
      </c>
      <c r="AR76" s="12">
        <f t="shared" si="34"/>
        <v>0</v>
      </c>
      <c r="AS76" s="12">
        <f t="shared" si="35"/>
        <v>0</v>
      </c>
    </row>
    <row r="77" spans="1:45" ht="12.75" customHeight="1">
      <c r="A77" s="1"/>
      <c r="B77" s="78" t="s">
        <v>982</v>
      </c>
      <c r="C77" s="80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>
        <f t="shared" si="30"/>
        <v>0</v>
      </c>
      <c r="AL77" s="12"/>
      <c r="AM77" s="12"/>
      <c r="AN77" s="12"/>
      <c r="AO77" s="12">
        <f t="shared" si="31"/>
        <v>0</v>
      </c>
      <c r="AP77" s="12">
        <f t="shared" si="32"/>
        <v>0</v>
      </c>
      <c r="AQ77" s="12">
        <f t="shared" si="33"/>
        <v>0</v>
      </c>
      <c r="AR77" s="12">
        <f t="shared" si="34"/>
        <v>0</v>
      </c>
      <c r="AS77" s="12">
        <f t="shared" si="35"/>
        <v>0</v>
      </c>
    </row>
    <row r="78" spans="1:45" ht="12.75" customHeight="1">
      <c r="A78" s="1"/>
      <c r="B78" s="78" t="s">
        <v>983</v>
      </c>
      <c r="C78" s="80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>
        <f t="shared" si="30"/>
        <v>0</v>
      </c>
      <c r="AL78" s="12"/>
      <c r="AM78" s="12"/>
      <c r="AN78" s="12"/>
      <c r="AO78" s="12">
        <f t="shared" si="31"/>
        <v>0</v>
      </c>
      <c r="AP78" s="12">
        <f t="shared" si="32"/>
        <v>0</v>
      </c>
      <c r="AQ78" s="12">
        <f t="shared" si="33"/>
        <v>0</v>
      </c>
      <c r="AR78" s="12">
        <f t="shared" si="34"/>
        <v>0</v>
      </c>
      <c r="AS78" s="12">
        <f t="shared" si="35"/>
        <v>0</v>
      </c>
    </row>
    <row r="79" spans="1:45" ht="12.75" customHeight="1">
      <c r="A79" s="1"/>
      <c r="B79" s="78" t="s">
        <v>984</v>
      </c>
      <c r="C79" s="80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>
        <f t="shared" si="30"/>
        <v>0</v>
      </c>
      <c r="AL79" s="12"/>
      <c r="AM79" s="12"/>
      <c r="AN79" s="12"/>
      <c r="AO79" s="12">
        <f t="shared" si="31"/>
        <v>0</v>
      </c>
      <c r="AP79" s="12">
        <f t="shared" si="32"/>
        <v>0</v>
      </c>
      <c r="AQ79" s="12">
        <f t="shared" si="33"/>
        <v>0</v>
      </c>
      <c r="AR79" s="12">
        <f t="shared" si="34"/>
        <v>0</v>
      </c>
      <c r="AS79" s="12">
        <f t="shared" si="35"/>
        <v>0</v>
      </c>
    </row>
    <row r="80" spans="1:45" ht="12.75" customHeight="1">
      <c r="A80" s="1"/>
      <c r="B80" s="110" t="s">
        <v>985</v>
      </c>
      <c r="C80" s="80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>
        <v>1</v>
      </c>
      <c r="W80" s="12">
        <v>1</v>
      </c>
      <c r="X80" s="12">
        <v>10</v>
      </c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</row>
    <row r="81" spans="1:45" ht="12.75" customHeight="1">
      <c r="A81" s="1"/>
      <c r="B81" s="78" t="s">
        <v>986</v>
      </c>
      <c r="C81" s="80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>
        <f>F81+I81+L81+O81+R81+U81+X81+AA81+AD81+AG81+AJ81</f>
        <v>0</v>
      </c>
      <c r="AL81" s="12"/>
      <c r="AM81" s="12"/>
      <c r="AN81" s="12"/>
      <c r="AO81" s="12">
        <f>E81+H81+K81+N81+Q81+T81+W81+Z81+AC81+AF81+AI81</f>
        <v>0</v>
      </c>
      <c r="AP81" s="12">
        <f>AO81*10</f>
        <v>0</v>
      </c>
      <c r="AQ81" s="12">
        <f>D81+G81+J81+M81+J81+P81+S81+V81+Y81+AB81+AE81+AH81</f>
        <v>0</v>
      </c>
      <c r="AR81" s="12">
        <f>AQ81*10</f>
        <v>0</v>
      </c>
      <c r="AS81" s="12">
        <f>AR81+AP81+AN81+AM81+AL81+AK81</f>
        <v>0</v>
      </c>
    </row>
    <row r="82" spans="1:45" ht="13.5" customHeight="1">
      <c r="A82" s="1"/>
      <c r="B82" s="1"/>
      <c r="C82" s="1"/>
      <c r="D82" s="1"/>
      <c r="E82" s="1"/>
      <c r="F82" s="1"/>
      <c r="G82" s="1"/>
      <c r="H82" s="1"/>
      <c r="I82" s="1"/>
      <c r="J82" s="3"/>
      <c r="K82" s="3"/>
      <c r="L82" s="1"/>
      <c r="M82" s="3"/>
      <c r="N82" s="3"/>
      <c r="O82" s="1"/>
      <c r="P82" s="3"/>
      <c r="Q82" s="3"/>
      <c r="R82" s="1"/>
      <c r="S82" s="3"/>
      <c r="T82" s="3"/>
      <c r="U82" s="1"/>
      <c r="V82" s="3"/>
      <c r="W82" s="3"/>
      <c r="X82" s="1"/>
      <c r="Y82" s="3"/>
      <c r="Z82" s="3"/>
      <c r="AA82" s="3"/>
      <c r="AB82" s="3"/>
      <c r="AC82" s="3"/>
      <c r="AD82" s="3"/>
      <c r="AE82" s="3"/>
      <c r="AF82" s="3"/>
      <c r="AG82" s="1"/>
      <c r="AH82" s="3"/>
      <c r="AI82" s="3"/>
      <c r="AJ82" s="3"/>
      <c r="AK82" s="3"/>
      <c r="AL82" s="3"/>
      <c r="AM82" s="3"/>
      <c r="AN82" s="3"/>
      <c r="AO82" s="111"/>
      <c r="AP82" s="111"/>
      <c r="AQ82" s="3"/>
      <c r="AR82" s="3"/>
      <c r="AS82" s="3"/>
    </row>
    <row r="83" spans="1:45" ht="42" customHeight="1">
      <c r="A83" s="1"/>
      <c r="B83" s="1"/>
      <c r="C83" s="1"/>
      <c r="D83" s="1"/>
      <c r="E83" s="1"/>
      <c r="F83" s="1"/>
      <c r="G83" s="1"/>
      <c r="H83" s="1"/>
      <c r="I83" s="1"/>
      <c r="J83" s="3"/>
      <c r="K83" s="3"/>
      <c r="L83" s="1"/>
      <c r="M83" s="3"/>
      <c r="N83" s="3"/>
      <c r="O83" s="1"/>
      <c r="P83" s="3"/>
      <c r="Q83" s="3"/>
      <c r="R83" s="1"/>
      <c r="S83" s="3"/>
      <c r="T83" s="3"/>
      <c r="U83" s="1"/>
      <c r="V83" s="3"/>
      <c r="W83" s="3"/>
      <c r="X83" s="1"/>
      <c r="Y83" s="3"/>
      <c r="Z83" s="3"/>
      <c r="AA83" s="3"/>
      <c r="AB83" s="3"/>
      <c r="AC83" s="3"/>
      <c r="AD83" s="3"/>
      <c r="AE83" s="3"/>
      <c r="AF83" s="3"/>
      <c r="AG83" s="1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</row>
    <row r="84" spans="1:45" ht="13.5" hidden="1" customHeight="1">
      <c r="A84" s="1"/>
      <c r="B84" s="1"/>
      <c r="C84" s="1"/>
      <c r="D84" s="1"/>
      <c r="E84" s="1"/>
      <c r="F84" s="1"/>
      <c r="G84" s="1"/>
      <c r="H84" s="1"/>
      <c r="I84" s="1"/>
      <c r="J84" s="3"/>
      <c r="K84" s="3"/>
      <c r="L84" s="1"/>
      <c r="M84" s="3"/>
      <c r="N84" s="3"/>
      <c r="O84" s="1"/>
      <c r="P84" s="3"/>
      <c r="Q84" s="3"/>
      <c r="R84" s="1"/>
      <c r="S84" s="3"/>
      <c r="T84" s="3"/>
      <c r="U84" s="1"/>
      <c r="V84" s="3"/>
      <c r="W84" s="3"/>
      <c r="X84" s="1"/>
      <c r="Y84" s="3"/>
      <c r="Z84" s="3"/>
      <c r="AA84" s="3"/>
      <c r="AB84" s="3"/>
      <c r="AC84" s="3"/>
      <c r="AD84" s="3"/>
      <c r="AE84" s="3"/>
      <c r="AF84" s="3"/>
      <c r="AG84" s="1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</row>
    <row r="85" spans="1:45" ht="13.5" hidden="1" customHeight="1">
      <c r="A85" s="1"/>
      <c r="B85" s="1"/>
      <c r="C85" s="1"/>
      <c r="D85" s="1"/>
      <c r="E85" s="1"/>
      <c r="F85" s="1"/>
      <c r="G85" s="1"/>
      <c r="H85" s="1"/>
      <c r="I85" s="1"/>
      <c r="J85" s="3"/>
      <c r="K85" s="3"/>
      <c r="L85" s="1"/>
      <c r="M85" s="3"/>
      <c r="N85" s="3"/>
      <c r="O85" s="1"/>
      <c r="P85" s="3"/>
      <c r="Q85" s="3"/>
      <c r="R85" s="1"/>
      <c r="S85" s="3"/>
      <c r="T85" s="3"/>
      <c r="U85" s="1"/>
      <c r="V85" s="3"/>
      <c r="W85" s="3"/>
      <c r="X85" s="1"/>
      <c r="Y85" s="3"/>
      <c r="Z85" s="3"/>
      <c r="AA85" s="3"/>
      <c r="AB85" s="3"/>
      <c r="AC85" s="3"/>
      <c r="AD85" s="3"/>
      <c r="AE85" s="3"/>
      <c r="AF85" s="3"/>
      <c r="AG85" s="1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</row>
    <row r="86" spans="1:45" ht="12.75" customHeight="1">
      <c r="A86" s="1"/>
      <c r="B86" s="52" t="s">
        <v>987</v>
      </c>
      <c r="C86" s="1"/>
      <c r="D86" s="1"/>
      <c r="E86" s="1"/>
      <c r="F86" s="1"/>
      <c r="G86" s="1"/>
      <c r="H86" s="1"/>
      <c r="I86" s="1"/>
      <c r="J86" s="3"/>
      <c r="K86" s="3"/>
      <c r="L86" s="1"/>
      <c r="M86" s="3"/>
      <c r="N86" s="3"/>
      <c r="O86" s="1"/>
      <c r="P86" s="3"/>
      <c r="Q86" s="3"/>
      <c r="R86" s="1"/>
      <c r="S86" s="3"/>
      <c r="T86" s="3"/>
      <c r="U86" s="1"/>
      <c r="V86" s="3"/>
      <c r="W86" s="3"/>
      <c r="X86" s="1"/>
      <c r="Y86" s="3"/>
      <c r="Z86" s="3"/>
      <c r="AA86" s="3"/>
      <c r="AB86" s="3"/>
      <c r="AC86" s="3"/>
      <c r="AD86" s="3"/>
      <c r="AE86" s="3"/>
      <c r="AF86" s="3"/>
      <c r="AG86" s="1"/>
      <c r="AH86" s="3"/>
      <c r="AI86" s="3"/>
      <c r="AJ86" s="3"/>
      <c r="AK86" s="3"/>
      <c r="AL86" s="53"/>
      <c r="AM86" s="53"/>
      <c r="AN86" s="53"/>
      <c r="AO86" s="55"/>
      <c r="AP86" s="55"/>
      <c r="AQ86" s="53"/>
      <c r="AR86" s="53"/>
      <c r="AS86" s="70"/>
    </row>
    <row r="87" spans="1:45" ht="12.75" customHeight="1">
      <c r="A87" s="1"/>
      <c r="B87" s="1"/>
      <c r="C87" s="1"/>
      <c r="D87" s="3" t="s">
        <v>988</v>
      </c>
      <c r="E87" s="3"/>
      <c r="F87" s="3" t="s">
        <v>989</v>
      </c>
      <c r="G87" s="3" t="s">
        <v>990</v>
      </c>
      <c r="H87" s="3"/>
      <c r="I87" s="3" t="s">
        <v>991</v>
      </c>
      <c r="J87" s="3" t="s">
        <v>992</v>
      </c>
      <c r="K87" s="3"/>
      <c r="L87" s="3" t="s">
        <v>993</v>
      </c>
      <c r="M87" s="3" t="s">
        <v>994</v>
      </c>
      <c r="N87" s="3"/>
      <c r="O87" s="3" t="s">
        <v>995</v>
      </c>
      <c r="P87" s="3" t="s">
        <v>996</v>
      </c>
      <c r="Q87" s="3"/>
      <c r="R87" s="3" t="s">
        <v>997</v>
      </c>
      <c r="S87" s="3" t="s">
        <v>998</v>
      </c>
      <c r="T87" s="3"/>
      <c r="U87" s="3" t="s">
        <v>999</v>
      </c>
      <c r="V87" s="3" t="s">
        <v>1000</v>
      </c>
      <c r="W87" s="3"/>
      <c r="X87" s="3" t="s">
        <v>1001</v>
      </c>
      <c r="Y87" s="3" t="s">
        <v>1002</v>
      </c>
      <c r="Z87" s="3"/>
      <c r="AA87" s="3" t="s">
        <v>1003</v>
      </c>
      <c r="AB87" s="125" t="s">
        <v>1004</v>
      </c>
      <c r="AC87" s="118"/>
      <c r="AD87" s="118"/>
      <c r="AE87" s="125" t="s">
        <v>1005</v>
      </c>
      <c r="AF87" s="118"/>
      <c r="AG87" s="118"/>
      <c r="AH87" s="125" t="s">
        <v>1006</v>
      </c>
      <c r="AI87" s="118"/>
      <c r="AJ87" s="3" t="s">
        <v>1007</v>
      </c>
      <c r="AK87" s="3" t="s">
        <v>1008</v>
      </c>
      <c r="AL87" s="3" t="s">
        <v>1009</v>
      </c>
      <c r="AM87" s="3" t="s">
        <v>1010</v>
      </c>
      <c r="AN87" s="3" t="s">
        <v>1011</v>
      </c>
      <c r="AO87" s="125" t="s">
        <v>1012</v>
      </c>
      <c r="AP87" s="118"/>
      <c r="AQ87" s="3" t="s">
        <v>1013</v>
      </c>
      <c r="AR87" s="3" t="s">
        <v>1014</v>
      </c>
      <c r="AS87" s="72" t="s">
        <v>1015</v>
      </c>
    </row>
    <row r="88" spans="1:45" ht="12.75" customHeight="1">
      <c r="A88" s="4"/>
      <c r="B88" s="4"/>
      <c r="C88" s="4"/>
      <c r="D88" s="16" t="s">
        <v>1016</v>
      </c>
      <c r="E88" s="25" t="s">
        <v>1017</v>
      </c>
      <c r="F88" s="4" t="s">
        <v>1018</v>
      </c>
      <c r="G88" s="16" t="s">
        <v>1019</v>
      </c>
      <c r="H88" s="25" t="s">
        <v>1020</v>
      </c>
      <c r="I88" s="4" t="s">
        <v>1021</v>
      </c>
      <c r="J88" s="16" t="s">
        <v>1022</v>
      </c>
      <c r="K88" s="25" t="s">
        <v>1023</v>
      </c>
      <c r="L88" s="4" t="s">
        <v>1024</v>
      </c>
      <c r="M88" s="16" t="s">
        <v>1025</v>
      </c>
      <c r="N88" s="25" t="s">
        <v>1026</v>
      </c>
      <c r="O88" s="4" t="s">
        <v>1027</v>
      </c>
      <c r="P88" s="16" t="s">
        <v>1028</v>
      </c>
      <c r="Q88" s="25" t="s">
        <v>1029</v>
      </c>
      <c r="R88" s="4" t="s">
        <v>1030</v>
      </c>
      <c r="S88" s="16" t="s">
        <v>1031</v>
      </c>
      <c r="T88" s="25" t="s">
        <v>1032</v>
      </c>
      <c r="U88" s="4" t="s">
        <v>1033</v>
      </c>
      <c r="V88" s="16" t="s">
        <v>1034</v>
      </c>
      <c r="W88" s="25" t="s">
        <v>1035</v>
      </c>
      <c r="X88" s="4" t="s">
        <v>1036</v>
      </c>
      <c r="Y88" s="25" t="s">
        <v>1037</v>
      </c>
      <c r="Z88" s="25" t="s">
        <v>1038</v>
      </c>
      <c r="AA88" s="16" t="s">
        <v>1039</v>
      </c>
      <c r="AB88" s="25" t="s">
        <v>1040</v>
      </c>
      <c r="AC88" s="25" t="s">
        <v>1041</v>
      </c>
      <c r="AD88" s="16" t="s">
        <v>1042</v>
      </c>
      <c r="AE88" s="25" t="s">
        <v>1043</v>
      </c>
      <c r="AF88" s="25" t="s">
        <v>1044</v>
      </c>
      <c r="AG88" s="16" t="s">
        <v>1045</v>
      </c>
      <c r="AH88" s="25" t="s">
        <v>1046</v>
      </c>
      <c r="AI88" s="25" t="s">
        <v>1047</v>
      </c>
      <c r="AJ88" s="16" t="s">
        <v>1048</v>
      </c>
      <c r="AK88" s="16" t="s">
        <v>1049</v>
      </c>
      <c r="AL88" s="16" t="s">
        <v>1050</v>
      </c>
      <c r="AM88" s="16" t="s">
        <v>1051</v>
      </c>
      <c r="AN88" s="25" t="s">
        <v>1052</v>
      </c>
      <c r="AO88" s="126" t="s">
        <v>1053</v>
      </c>
      <c r="AP88" s="118"/>
      <c r="AQ88" s="112" t="s">
        <v>1054</v>
      </c>
      <c r="AR88" s="25" t="s">
        <v>1055</v>
      </c>
      <c r="AS88" s="76" t="s">
        <v>1056</v>
      </c>
    </row>
    <row r="89" spans="1:45" ht="12.75" customHeight="1">
      <c r="A89" s="1"/>
      <c r="B89" s="78" t="s">
        <v>1057</v>
      </c>
      <c r="C89" s="80"/>
      <c r="D89" s="12"/>
      <c r="E89" s="12"/>
      <c r="F89" s="12"/>
      <c r="G89" s="12">
        <v>1</v>
      </c>
      <c r="H89" s="12">
        <v>1</v>
      </c>
      <c r="I89" s="12">
        <v>100</v>
      </c>
      <c r="J89" s="12">
        <v>1</v>
      </c>
      <c r="K89" s="12">
        <v>1</v>
      </c>
      <c r="L89" s="12">
        <v>100</v>
      </c>
      <c r="M89" s="12">
        <v>1</v>
      </c>
      <c r="N89" s="12">
        <v>1</v>
      </c>
      <c r="O89" s="12">
        <v>80</v>
      </c>
      <c r="P89" s="12">
        <v>1</v>
      </c>
      <c r="Q89" s="12">
        <v>1</v>
      </c>
      <c r="R89" s="12">
        <v>15</v>
      </c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75">
        <v>10</v>
      </c>
      <c r="AI89" s="75">
        <v>10</v>
      </c>
      <c r="AJ89" s="75">
        <v>20</v>
      </c>
      <c r="AK89" s="12">
        <f t="shared" ref="AK89:AK114" si="36">F89+I89+L89+O89+R89+U89+X89+AA89+AD89+AG89+AJ89</f>
        <v>315</v>
      </c>
      <c r="AL89" s="12"/>
      <c r="AM89" s="12"/>
      <c r="AN89" s="12"/>
      <c r="AO89" s="12">
        <f t="shared" ref="AO89:AO114" si="37">E89+H89+K89+N89+Q89+T89+W89+Z89+AC89+AF89+AI89</f>
        <v>14</v>
      </c>
      <c r="AP89" s="12">
        <f t="shared" ref="AP89:AP114" si="38">AO89*10</f>
        <v>140</v>
      </c>
      <c r="AQ89" s="12">
        <f t="shared" ref="AQ89:AQ101" si="39">D89+G89+J89+M89+J89+P89+S89+V89+Y89+AB89+AE89+AH89</f>
        <v>15</v>
      </c>
      <c r="AR89" s="12">
        <f t="shared" ref="AR89:AR114" si="40">AQ89*10</f>
        <v>150</v>
      </c>
      <c r="AS89" s="12">
        <f t="shared" ref="AS89:AS114" si="41">AR89+AP89+AN89+AM89+AL89+AK89</f>
        <v>605</v>
      </c>
    </row>
    <row r="90" spans="1:45" ht="12.75" customHeight="1">
      <c r="A90" s="1"/>
      <c r="B90" s="78" t="s">
        <v>1058</v>
      </c>
      <c r="C90" s="80"/>
      <c r="D90" s="12"/>
      <c r="E90" s="12">
        <v>1</v>
      </c>
      <c r="F90" s="12">
        <v>100</v>
      </c>
      <c r="G90" s="12">
        <v>1</v>
      </c>
      <c r="H90" s="12">
        <v>1</v>
      </c>
      <c r="I90" s="12">
        <v>80</v>
      </c>
      <c r="J90" s="12">
        <v>1</v>
      </c>
      <c r="K90" s="12">
        <v>1</v>
      </c>
      <c r="L90" s="12">
        <v>10</v>
      </c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>
        <f t="shared" si="36"/>
        <v>190</v>
      </c>
      <c r="AL90" s="12"/>
      <c r="AM90" s="12"/>
      <c r="AN90" s="12"/>
      <c r="AO90" s="12">
        <f t="shared" si="37"/>
        <v>3</v>
      </c>
      <c r="AP90" s="12">
        <f t="shared" si="38"/>
        <v>30</v>
      </c>
      <c r="AQ90" s="12">
        <f t="shared" si="39"/>
        <v>3</v>
      </c>
      <c r="AR90" s="12">
        <f t="shared" si="40"/>
        <v>30</v>
      </c>
      <c r="AS90" s="12">
        <f t="shared" si="41"/>
        <v>250</v>
      </c>
    </row>
    <row r="91" spans="1:45" ht="12.75" customHeight="1">
      <c r="A91" s="1"/>
      <c r="B91" s="78" t="s">
        <v>1059</v>
      </c>
      <c r="C91" s="80"/>
      <c r="D91" s="12">
        <v>1</v>
      </c>
      <c r="E91" s="12">
        <v>1</v>
      </c>
      <c r="F91" s="12">
        <v>10</v>
      </c>
      <c r="G91" s="12">
        <v>1</v>
      </c>
      <c r="H91" s="12">
        <v>1</v>
      </c>
      <c r="I91" s="12">
        <v>80</v>
      </c>
      <c r="J91" s="12">
        <v>1</v>
      </c>
      <c r="K91" s="12">
        <v>1</v>
      </c>
      <c r="L91" s="12">
        <v>90</v>
      </c>
      <c r="M91" s="12"/>
      <c r="N91" s="12"/>
      <c r="O91" s="12"/>
      <c r="P91" s="12">
        <v>1</v>
      </c>
      <c r="Q91" s="12">
        <v>1</v>
      </c>
      <c r="R91" s="12">
        <v>15</v>
      </c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75">
        <v>10</v>
      </c>
      <c r="AF91" s="75">
        <v>10</v>
      </c>
      <c r="AG91" s="75">
        <v>15</v>
      </c>
      <c r="AH91" s="75">
        <v>10</v>
      </c>
      <c r="AI91" s="75">
        <v>10</v>
      </c>
      <c r="AJ91" s="75">
        <v>10</v>
      </c>
      <c r="AK91" s="12">
        <f t="shared" si="36"/>
        <v>220</v>
      </c>
      <c r="AL91" s="12"/>
      <c r="AM91" s="12"/>
      <c r="AN91" s="12"/>
      <c r="AO91" s="12">
        <f t="shared" si="37"/>
        <v>24</v>
      </c>
      <c r="AP91" s="12">
        <f t="shared" si="38"/>
        <v>240</v>
      </c>
      <c r="AQ91" s="12">
        <f t="shared" si="39"/>
        <v>25</v>
      </c>
      <c r="AR91" s="12">
        <f t="shared" si="40"/>
        <v>250</v>
      </c>
      <c r="AS91" s="12">
        <f t="shared" si="41"/>
        <v>710</v>
      </c>
    </row>
    <row r="92" spans="1:45" ht="12.75" customHeight="1">
      <c r="A92" s="1"/>
      <c r="B92" s="78" t="s">
        <v>1060</v>
      </c>
      <c r="C92" s="80"/>
      <c r="D92" s="12">
        <v>1</v>
      </c>
      <c r="E92" s="12">
        <v>1</v>
      </c>
      <c r="F92" s="12">
        <v>10</v>
      </c>
      <c r="G92" s="12">
        <v>1</v>
      </c>
      <c r="H92" s="12">
        <v>1</v>
      </c>
      <c r="I92" s="12">
        <v>80</v>
      </c>
      <c r="J92" s="12">
        <v>1</v>
      </c>
      <c r="K92" s="12">
        <v>1</v>
      </c>
      <c r="L92" s="12">
        <v>70</v>
      </c>
      <c r="M92" s="12">
        <v>1</v>
      </c>
      <c r="N92" s="12">
        <v>1</v>
      </c>
      <c r="O92" s="12">
        <v>10</v>
      </c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75">
        <v>10</v>
      </c>
      <c r="AC92" s="75">
        <v>10</v>
      </c>
      <c r="AD92" s="75">
        <v>60</v>
      </c>
      <c r="AE92" s="75">
        <v>10</v>
      </c>
      <c r="AF92" s="75">
        <v>10</v>
      </c>
      <c r="AG92" s="75">
        <v>10</v>
      </c>
      <c r="AH92" s="12"/>
      <c r="AI92" s="12"/>
      <c r="AJ92" s="12"/>
      <c r="AK92" s="12">
        <f t="shared" si="36"/>
        <v>240</v>
      </c>
      <c r="AL92" s="12"/>
      <c r="AM92" s="12"/>
      <c r="AN92" s="12"/>
      <c r="AO92" s="12">
        <f t="shared" si="37"/>
        <v>24</v>
      </c>
      <c r="AP92" s="12">
        <f t="shared" si="38"/>
        <v>240</v>
      </c>
      <c r="AQ92" s="12">
        <f t="shared" si="39"/>
        <v>25</v>
      </c>
      <c r="AR92" s="12">
        <f t="shared" si="40"/>
        <v>250</v>
      </c>
      <c r="AS92" s="12">
        <f t="shared" si="41"/>
        <v>730</v>
      </c>
    </row>
    <row r="93" spans="1:45" ht="12.75" customHeight="1">
      <c r="A93" s="1"/>
      <c r="B93" s="78" t="s">
        <v>1061</v>
      </c>
      <c r="C93" s="80"/>
      <c r="D93" s="12">
        <v>1</v>
      </c>
      <c r="E93" s="12">
        <v>1</v>
      </c>
      <c r="F93" s="12">
        <v>80</v>
      </c>
      <c r="G93" s="12">
        <v>1</v>
      </c>
      <c r="H93" s="12">
        <v>1</v>
      </c>
      <c r="I93" s="12">
        <v>10</v>
      </c>
      <c r="J93" s="12">
        <v>1</v>
      </c>
      <c r="K93" s="12">
        <v>1</v>
      </c>
      <c r="L93" s="12">
        <v>60</v>
      </c>
      <c r="M93" s="12"/>
      <c r="N93" s="12"/>
      <c r="O93" s="12"/>
      <c r="P93" s="12">
        <v>1</v>
      </c>
      <c r="Q93" s="12">
        <v>1</v>
      </c>
      <c r="R93" s="12">
        <v>15</v>
      </c>
      <c r="S93" s="12"/>
      <c r="T93" s="12"/>
      <c r="U93" s="12"/>
      <c r="V93" s="12">
        <v>1</v>
      </c>
      <c r="W93" s="12">
        <v>1</v>
      </c>
      <c r="X93" s="12">
        <v>10</v>
      </c>
      <c r="Y93" s="12">
        <v>1</v>
      </c>
      <c r="Z93" s="12">
        <v>1</v>
      </c>
      <c r="AA93" s="12">
        <v>10</v>
      </c>
      <c r="AB93" s="75">
        <v>10</v>
      </c>
      <c r="AC93" s="75">
        <v>10</v>
      </c>
      <c r="AD93" s="75">
        <v>80</v>
      </c>
      <c r="AE93" s="75">
        <v>10</v>
      </c>
      <c r="AF93" s="75">
        <v>10</v>
      </c>
      <c r="AG93" s="75">
        <v>80</v>
      </c>
      <c r="AH93" s="12"/>
      <c r="AI93" s="12"/>
      <c r="AJ93" s="12"/>
      <c r="AK93" s="12">
        <f t="shared" si="36"/>
        <v>345</v>
      </c>
      <c r="AL93" s="12"/>
      <c r="AM93" s="12"/>
      <c r="AN93" s="12"/>
      <c r="AO93" s="12">
        <f t="shared" si="37"/>
        <v>26</v>
      </c>
      <c r="AP93" s="12">
        <f t="shared" si="38"/>
        <v>260</v>
      </c>
      <c r="AQ93" s="12">
        <f t="shared" si="39"/>
        <v>27</v>
      </c>
      <c r="AR93" s="12">
        <f t="shared" si="40"/>
        <v>270</v>
      </c>
      <c r="AS93" s="12">
        <f t="shared" si="41"/>
        <v>875</v>
      </c>
    </row>
    <row r="94" spans="1:45" ht="12.75" customHeight="1">
      <c r="A94" s="1"/>
      <c r="B94" s="78" t="s">
        <v>1062</v>
      </c>
      <c r="C94" s="80"/>
      <c r="D94" s="12">
        <v>1</v>
      </c>
      <c r="E94" s="12">
        <v>1</v>
      </c>
      <c r="F94" s="12">
        <v>90</v>
      </c>
      <c r="G94" s="12">
        <v>1</v>
      </c>
      <c r="H94" s="12">
        <v>1</v>
      </c>
      <c r="I94" s="12">
        <v>15</v>
      </c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>
        <v>1</v>
      </c>
      <c r="W94" s="12">
        <v>1</v>
      </c>
      <c r="X94" s="12">
        <v>10</v>
      </c>
      <c r="Y94" s="12">
        <v>1</v>
      </c>
      <c r="Z94" s="12">
        <v>1</v>
      </c>
      <c r="AA94" s="12">
        <v>10</v>
      </c>
      <c r="AB94" s="75"/>
      <c r="AC94" s="12"/>
      <c r="AD94" s="12"/>
      <c r="AE94" s="75">
        <v>10</v>
      </c>
      <c r="AF94" s="75">
        <v>10</v>
      </c>
      <c r="AG94" s="75">
        <v>100</v>
      </c>
      <c r="AH94" s="12"/>
      <c r="AI94" s="12"/>
      <c r="AJ94" s="12"/>
      <c r="AK94" s="12">
        <f t="shared" si="36"/>
        <v>225</v>
      </c>
      <c r="AL94" s="12"/>
      <c r="AM94" s="12"/>
      <c r="AN94" s="12"/>
      <c r="AO94" s="12">
        <f t="shared" si="37"/>
        <v>14</v>
      </c>
      <c r="AP94" s="12">
        <f t="shared" si="38"/>
        <v>140</v>
      </c>
      <c r="AQ94" s="12">
        <f t="shared" si="39"/>
        <v>14</v>
      </c>
      <c r="AR94" s="12">
        <f t="shared" si="40"/>
        <v>140</v>
      </c>
      <c r="AS94" s="12">
        <f t="shared" si="41"/>
        <v>505</v>
      </c>
    </row>
    <row r="95" spans="1:45" ht="12.75" customHeight="1">
      <c r="A95" s="1"/>
      <c r="B95" s="78" t="s">
        <v>1063</v>
      </c>
      <c r="C95" s="80"/>
      <c r="D95" s="12">
        <v>1</v>
      </c>
      <c r="E95" s="12">
        <v>1</v>
      </c>
      <c r="F95" s="12">
        <v>10</v>
      </c>
      <c r="G95" s="12">
        <v>1</v>
      </c>
      <c r="H95" s="12">
        <v>1</v>
      </c>
      <c r="I95" s="12">
        <v>90</v>
      </c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>
        <v>1</v>
      </c>
      <c r="W95" s="12">
        <v>1</v>
      </c>
      <c r="X95" s="12">
        <v>10</v>
      </c>
      <c r="Y95" s="12">
        <v>1</v>
      </c>
      <c r="Z95" s="12">
        <v>1</v>
      </c>
      <c r="AA95" s="12">
        <v>10</v>
      </c>
      <c r="AB95" s="75">
        <v>10</v>
      </c>
      <c r="AC95" s="75">
        <v>10</v>
      </c>
      <c r="AD95" s="75">
        <v>60</v>
      </c>
      <c r="AE95" s="75">
        <v>10</v>
      </c>
      <c r="AF95" s="75">
        <v>10</v>
      </c>
      <c r="AG95" s="75">
        <v>10</v>
      </c>
      <c r="AH95" s="12"/>
      <c r="AI95" s="12"/>
      <c r="AJ95" s="12"/>
      <c r="AK95" s="12">
        <f t="shared" si="36"/>
        <v>190</v>
      </c>
      <c r="AL95" s="12"/>
      <c r="AM95" s="12"/>
      <c r="AN95" s="12"/>
      <c r="AO95" s="12">
        <f t="shared" si="37"/>
        <v>24</v>
      </c>
      <c r="AP95" s="12">
        <f t="shared" si="38"/>
        <v>240</v>
      </c>
      <c r="AQ95" s="12">
        <f t="shared" si="39"/>
        <v>24</v>
      </c>
      <c r="AR95" s="12">
        <f t="shared" si="40"/>
        <v>240</v>
      </c>
      <c r="AS95" s="12">
        <f t="shared" si="41"/>
        <v>670</v>
      </c>
    </row>
    <row r="96" spans="1:45" ht="12.75" customHeight="1">
      <c r="A96" s="1"/>
      <c r="B96" s="78" t="s">
        <v>1064</v>
      </c>
      <c r="C96" s="80"/>
      <c r="D96" s="12"/>
      <c r="E96" s="12">
        <v>1</v>
      </c>
      <c r="F96" s="12">
        <v>10</v>
      </c>
      <c r="G96" s="12">
        <v>1</v>
      </c>
      <c r="H96" s="12">
        <v>1</v>
      </c>
      <c r="I96" s="12">
        <v>80</v>
      </c>
      <c r="J96" s="12"/>
      <c r="K96" s="12"/>
      <c r="L96" s="12"/>
      <c r="M96" s="12">
        <v>1</v>
      </c>
      <c r="N96" s="12" t="s">
        <v>1065</v>
      </c>
      <c r="O96" s="12">
        <v>60</v>
      </c>
      <c r="P96" s="12"/>
      <c r="Q96" s="12"/>
      <c r="R96" s="12"/>
      <c r="S96" s="12"/>
      <c r="T96" s="12"/>
      <c r="U96" s="12"/>
      <c r="V96" s="12"/>
      <c r="W96" s="12"/>
      <c r="X96" s="12"/>
      <c r="Y96" s="12">
        <v>1</v>
      </c>
      <c r="Z96" s="12"/>
      <c r="AA96" s="12">
        <v>20</v>
      </c>
      <c r="AB96" s="75">
        <v>10</v>
      </c>
      <c r="AC96" s="75">
        <v>10</v>
      </c>
      <c r="AD96" s="75">
        <v>80</v>
      </c>
      <c r="AE96" s="75">
        <v>10</v>
      </c>
      <c r="AF96" s="75">
        <v>10</v>
      </c>
      <c r="AG96" s="75">
        <v>10</v>
      </c>
      <c r="AH96" s="12"/>
      <c r="AI96" s="12"/>
      <c r="AJ96" s="12"/>
      <c r="AK96" s="12">
        <f t="shared" si="36"/>
        <v>260</v>
      </c>
      <c r="AL96" s="12"/>
      <c r="AM96" s="12"/>
      <c r="AN96" s="12"/>
      <c r="AO96" s="12" t="e">
        <f t="shared" si="37"/>
        <v>#VALUE!</v>
      </c>
      <c r="AP96" s="12" t="e">
        <f t="shared" si="38"/>
        <v>#VALUE!</v>
      </c>
      <c r="AQ96" s="12">
        <f t="shared" si="39"/>
        <v>23</v>
      </c>
      <c r="AR96" s="12">
        <f t="shared" si="40"/>
        <v>230</v>
      </c>
      <c r="AS96" s="12" t="e">
        <f t="shared" si="41"/>
        <v>#VALUE!</v>
      </c>
    </row>
    <row r="97" spans="1:45" ht="12.75" customHeight="1">
      <c r="A97" s="1"/>
      <c r="B97" s="78" t="s">
        <v>1066</v>
      </c>
      <c r="C97" s="80"/>
      <c r="D97" s="12"/>
      <c r="E97" s="12"/>
      <c r="F97" s="12"/>
      <c r="G97" s="12">
        <v>1</v>
      </c>
      <c r="H97" s="12">
        <v>1</v>
      </c>
      <c r="I97" s="12">
        <v>80</v>
      </c>
      <c r="J97" s="12">
        <v>1</v>
      </c>
      <c r="K97" s="12">
        <v>1</v>
      </c>
      <c r="L97" s="12">
        <v>10</v>
      </c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75">
        <v>10</v>
      </c>
      <c r="AC97" s="75">
        <v>10</v>
      </c>
      <c r="AD97" s="75">
        <v>60</v>
      </c>
      <c r="AE97" s="12"/>
      <c r="AF97" s="12"/>
      <c r="AG97" s="12"/>
      <c r="AH97" s="12"/>
      <c r="AI97" s="12"/>
      <c r="AJ97" s="12"/>
      <c r="AK97" s="12">
        <f t="shared" si="36"/>
        <v>150</v>
      </c>
      <c r="AL97" s="12"/>
      <c r="AM97" s="12"/>
      <c r="AN97" s="12"/>
      <c r="AO97" s="12">
        <f t="shared" si="37"/>
        <v>12</v>
      </c>
      <c r="AP97" s="12">
        <f t="shared" si="38"/>
        <v>120</v>
      </c>
      <c r="AQ97" s="12">
        <f t="shared" si="39"/>
        <v>13</v>
      </c>
      <c r="AR97" s="12">
        <f t="shared" si="40"/>
        <v>130</v>
      </c>
      <c r="AS97" s="12">
        <f t="shared" si="41"/>
        <v>400</v>
      </c>
    </row>
    <row r="98" spans="1:45" ht="12.75" customHeight="1">
      <c r="A98" s="1"/>
      <c r="B98" s="78" t="s">
        <v>1067</v>
      </c>
      <c r="C98" s="80"/>
      <c r="D98" s="12">
        <v>1</v>
      </c>
      <c r="E98" s="12">
        <v>1</v>
      </c>
      <c r="F98" s="12">
        <v>10</v>
      </c>
      <c r="G98" s="12"/>
      <c r="H98" s="12"/>
      <c r="I98" s="12"/>
      <c r="J98" s="12">
        <v>1</v>
      </c>
      <c r="K98" s="12"/>
      <c r="L98" s="12">
        <v>80</v>
      </c>
      <c r="M98" s="12">
        <v>1</v>
      </c>
      <c r="N98" s="12">
        <v>1</v>
      </c>
      <c r="O98" s="12">
        <v>100</v>
      </c>
      <c r="P98" s="12">
        <v>1</v>
      </c>
      <c r="Q98" s="12">
        <v>1</v>
      </c>
      <c r="R98" s="12">
        <v>15</v>
      </c>
      <c r="S98" s="12"/>
      <c r="T98" s="12"/>
      <c r="U98" s="12"/>
      <c r="V98" s="12"/>
      <c r="W98" s="12"/>
      <c r="X98" s="12"/>
      <c r="Y98" s="12"/>
      <c r="Z98" s="12"/>
      <c r="AA98" s="12"/>
      <c r="AB98" s="75">
        <v>10</v>
      </c>
      <c r="AC98" s="75">
        <v>10</v>
      </c>
      <c r="AD98" s="75">
        <v>50</v>
      </c>
      <c r="AE98" s="75">
        <v>10</v>
      </c>
      <c r="AF98" s="75">
        <v>10</v>
      </c>
      <c r="AG98" s="75">
        <v>10</v>
      </c>
      <c r="AH98" s="75">
        <v>10</v>
      </c>
      <c r="AI98" s="75">
        <v>10</v>
      </c>
      <c r="AJ98" s="75">
        <v>20</v>
      </c>
      <c r="AK98" s="12">
        <f t="shared" si="36"/>
        <v>285</v>
      </c>
      <c r="AL98" s="12"/>
      <c r="AM98" s="12"/>
      <c r="AN98" s="12"/>
      <c r="AO98" s="12">
        <f t="shared" si="37"/>
        <v>33</v>
      </c>
      <c r="AP98" s="12">
        <f t="shared" si="38"/>
        <v>330</v>
      </c>
      <c r="AQ98" s="12">
        <f t="shared" si="39"/>
        <v>35</v>
      </c>
      <c r="AR98" s="12">
        <f t="shared" si="40"/>
        <v>350</v>
      </c>
      <c r="AS98" s="12">
        <f t="shared" si="41"/>
        <v>965</v>
      </c>
    </row>
    <row r="99" spans="1:45" ht="12.75" customHeight="1">
      <c r="A99" s="1"/>
      <c r="B99" s="78" t="s">
        <v>1068</v>
      </c>
      <c r="C99" s="80"/>
      <c r="D99" s="12">
        <v>1</v>
      </c>
      <c r="E99" s="12">
        <v>1</v>
      </c>
      <c r="F99" s="12">
        <v>70</v>
      </c>
      <c r="G99" s="12">
        <v>1</v>
      </c>
      <c r="H99" s="12">
        <v>1</v>
      </c>
      <c r="I99" s="12">
        <v>10</v>
      </c>
      <c r="J99" s="12"/>
      <c r="K99" s="12"/>
      <c r="L99" s="12"/>
      <c r="M99" s="12">
        <v>1</v>
      </c>
      <c r="N99" s="12">
        <v>1</v>
      </c>
      <c r="O99" s="12">
        <v>10</v>
      </c>
      <c r="P99" s="12"/>
      <c r="Q99" s="12"/>
      <c r="R99" s="12"/>
      <c r="S99" s="12"/>
      <c r="T99" s="12"/>
      <c r="U99" s="12" t="s">
        <v>1069</v>
      </c>
      <c r="V99" s="12">
        <v>1</v>
      </c>
      <c r="W99" s="12">
        <v>1</v>
      </c>
      <c r="X99" s="12">
        <v>10</v>
      </c>
      <c r="Y99" s="12">
        <v>1</v>
      </c>
      <c r="Z99" s="12">
        <v>1</v>
      </c>
      <c r="AA99" s="12">
        <v>20</v>
      </c>
      <c r="AB99" s="75">
        <v>10</v>
      </c>
      <c r="AC99" s="75">
        <v>10</v>
      </c>
      <c r="AD99" s="75">
        <v>60</v>
      </c>
      <c r="AE99" s="75">
        <v>10</v>
      </c>
      <c r="AF99" s="75">
        <v>10</v>
      </c>
      <c r="AG99" s="75">
        <v>50</v>
      </c>
      <c r="AH99" s="12"/>
      <c r="AI99" s="12"/>
      <c r="AJ99" s="12"/>
      <c r="AK99" s="113" t="e">
        <f t="shared" si="36"/>
        <v>#VALUE!</v>
      </c>
      <c r="AL99" s="12"/>
      <c r="AM99" s="12"/>
      <c r="AN99" s="12"/>
      <c r="AO99" s="12">
        <f t="shared" si="37"/>
        <v>25</v>
      </c>
      <c r="AP99" s="12">
        <f t="shared" si="38"/>
        <v>250</v>
      </c>
      <c r="AQ99" s="12">
        <f t="shared" si="39"/>
        <v>25</v>
      </c>
      <c r="AR99" s="12">
        <f t="shared" si="40"/>
        <v>250</v>
      </c>
      <c r="AS99" s="12" t="e">
        <f t="shared" si="41"/>
        <v>#VALUE!</v>
      </c>
    </row>
    <row r="100" spans="1:45" ht="12.75" customHeight="1">
      <c r="A100" s="1"/>
      <c r="B100" s="78" t="s">
        <v>1070</v>
      </c>
      <c r="C100" s="80"/>
      <c r="D100" s="12">
        <v>1</v>
      </c>
      <c r="E100" s="12">
        <v>1</v>
      </c>
      <c r="F100" s="12">
        <v>60</v>
      </c>
      <c r="G100" s="12">
        <v>1</v>
      </c>
      <c r="H100" s="12">
        <v>1</v>
      </c>
      <c r="I100" s="12">
        <v>10</v>
      </c>
      <c r="J100" s="12">
        <v>1</v>
      </c>
      <c r="K100" s="12">
        <v>1</v>
      </c>
      <c r="L100" s="12">
        <v>10</v>
      </c>
      <c r="M100" s="12">
        <v>1</v>
      </c>
      <c r="N100" s="12">
        <v>1</v>
      </c>
      <c r="O100" s="12">
        <v>60</v>
      </c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75">
        <v>10</v>
      </c>
      <c r="AF100" s="75">
        <v>10</v>
      </c>
      <c r="AG100" s="75">
        <v>60</v>
      </c>
      <c r="AH100" s="12"/>
      <c r="AI100" s="12"/>
      <c r="AJ100" s="12"/>
      <c r="AK100" s="12">
        <f t="shared" si="36"/>
        <v>200</v>
      </c>
      <c r="AL100" s="12"/>
      <c r="AM100" s="12"/>
      <c r="AN100" s="12"/>
      <c r="AO100" s="12">
        <f t="shared" si="37"/>
        <v>14</v>
      </c>
      <c r="AP100" s="12">
        <f t="shared" si="38"/>
        <v>140</v>
      </c>
      <c r="AQ100" s="12">
        <f t="shared" si="39"/>
        <v>15</v>
      </c>
      <c r="AR100" s="12">
        <f t="shared" si="40"/>
        <v>150</v>
      </c>
      <c r="AS100" s="12">
        <f t="shared" si="41"/>
        <v>490</v>
      </c>
    </row>
    <row r="101" spans="1:45" ht="12.75" customHeight="1">
      <c r="A101" s="1"/>
      <c r="B101" s="78" t="s">
        <v>1071</v>
      </c>
      <c r="C101" s="80"/>
      <c r="D101" s="12"/>
      <c r="E101" s="12">
        <v>1</v>
      </c>
      <c r="F101" s="12">
        <v>10</v>
      </c>
      <c r="G101" s="12">
        <v>1</v>
      </c>
      <c r="H101" s="12">
        <v>1</v>
      </c>
      <c r="I101" s="12">
        <v>10</v>
      </c>
      <c r="J101" s="12">
        <v>1</v>
      </c>
      <c r="K101" s="12">
        <v>1</v>
      </c>
      <c r="L101" s="12">
        <v>10</v>
      </c>
      <c r="M101" s="12"/>
      <c r="N101" s="12"/>
      <c r="O101" s="12"/>
      <c r="P101" s="12"/>
      <c r="Q101" s="12"/>
      <c r="R101" s="12"/>
      <c r="S101" s="12"/>
      <c r="T101" s="12"/>
      <c r="U101" s="12"/>
      <c r="V101" s="12">
        <v>1</v>
      </c>
      <c r="W101" s="12">
        <v>1</v>
      </c>
      <c r="X101" s="12">
        <v>10</v>
      </c>
      <c r="Y101" s="12">
        <v>1</v>
      </c>
      <c r="Z101" s="12"/>
      <c r="AA101" s="12">
        <v>10</v>
      </c>
      <c r="AB101" s="75">
        <v>10</v>
      </c>
      <c r="AC101" s="75">
        <v>10</v>
      </c>
      <c r="AD101" s="75">
        <v>50</v>
      </c>
      <c r="AE101" s="75">
        <v>10</v>
      </c>
      <c r="AF101" s="75">
        <v>10</v>
      </c>
      <c r="AG101" s="75">
        <v>10</v>
      </c>
      <c r="AH101" s="75">
        <v>10</v>
      </c>
      <c r="AI101" s="75">
        <v>10</v>
      </c>
      <c r="AJ101" s="75">
        <v>30</v>
      </c>
      <c r="AK101" s="12">
        <f t="shared" si="36"/>
        <v>140</v>
      </c>
      <c r="AL101" s="12"/>
      <c r="AM101" s="12"/>
      <c r="AN101" s="12"/>
      <c r="AO101" s="12">
        <f t="shared" si="37"/>
        <v>34</v>
      </c>
      <c r="AP101" s="12">
        <f t="shared" si="38"/>
        <v>340</v>
      </c>
      <c r="AQ101" s="12">
        <f t="shared" si="39"/>
        <v>35</v>
      </c>
      <c r="AR101" s="12">
        <f t="shared" si="40"/>
        <v>350</v>
      </c>
      <c r="AS101" s="12">
        <f t="shared" si="41"/>
        <v>830</v>
      </c>
    </row>
    <row r="102" spans="1:45" ht="12.75" customHeight="1">
      <c r="A102" s="1"/>
      <c r="B102" s="78" t="s">
        <v>1072</v>
      </c>
      <c r="C102" s="80"/>
      <c r="D102" s="12">
        <v>1</v>
      </c>
      <c r="E102" s="12">
        <v>1</v>
      </c>
      <c r="F102" s="12">
        <v>10</v>
      </c>
      <c r="G102" s="12">
        <v>1</v>
      </c>
      <c r="H102" s="12">
        <v>1</v>
      </c>
      <c r="I102" s="12">
        <v>10</v>
      </c>
      <c r="J102" s="12">
        <v>1</v>
      </c>
      <c r="K102" s="12">
        <v>1</v>
      </c>
      <c r="L102" s="12">
        <v>10</v>
      </c>
      <c r="M102" s="12" t="s">
        <v>1073</v>
      </c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>
        <f t="shared" si="36"/>
        <v>30</v>
      </c>
      <c r="AL102" s="12"/>
      <c r="AM102" s="12"/>
      <c r="AN102" s="12"/>
      <c r="AO102" s="12">
        <f t="shared" si="37"/>
        <v>3</v>
      </c>
      <c r="AP102" s="12">
        <f t="shared" si="38"/>
        <v>30</v>
      </c>
      <c r="AQ102" s="12">
        <f>P102+P102+S102+V102+Y102+AB102+AE102+AH102</f>
        <v>0</v>
      </c>
      <c r="AR102" s="12">
        <f t="shared" si="40"/>
        <v>0</v>
      </c>
      <c r="AS102" s="12">
        <f t="shared" si="41"/>
        <v>60</v>
      </c>
    </row>
    <row r="103" spans="1:45" ht="12.75" customHeight="1">
      <c r="A103" s="1"/>
      <c r="B103" s="78" t="s">
        <v>1074</v>
      </c>
      <c r="C103" s="80"/>
      <c r="D103" s="12"/>
      <c r="E103" s="12">
        <v>1</v>
      </c>
      <c r="F103" s="12">
        <v>10</v>
      </c>
      <c r="G103" s="12">
        <v>1</v>
      </c>
      <c r="H103" s="12">
        <v>1</v>
      </c>
      <c r="I103" s="12">
        <v>10</v>
      </c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75">
        <v>10</v>
      </c>
      <c r="AF103" s="75">
        <v>10</v>
      </c>
      <c r="AG103" s="75">
        <v>10</v>
      </c>
      <c r="AH103" s="75">
        <v>10</v>
      </c>
      <c r="AI103" s="75">
        <v>10</v>
      </c>
      <c r="AJ103" s="75">
        <v>0</v>
      </c>
      <c r="AK103" s="12">
        <f t="shared" si="36"/>
        <v>30</v>
      </c>
      <c r="AL103" s="12"/>
      <c r="AM103" s="12"/>
      <c r="AN103" s="12"/>
      <c r="AO103" s="12">
        <f t="shared" si="37"/>
        <v>22</v>
      </c>
      <c r="AP103" s="12">
        <f t="shared" si="38"/>
        <v>220</v>
      </c>
      <c r="AQ103" s="12">
        <f t="shared" ref="AQ103:AQ114" si="42">D103+G103+J103+M103+J103+P103+S103+V103+Y103+AB103+AE103+AH103</f>
        <v>21</v>
      </c>
      <c r="AR103" s="12">
        <f t="shared" si="40"/>
        <v>210</v>
      </c>
      <c r="AS103" s="12">
        <f t="shared" si="41"/>
        <v>460</v>
      </c>
    </row>
    <row r="104" spans="1:45" ht="12.75" customHeight="1">
      <c r="A104" s="1"/>
      <c r="B104" s="78" t="s">
        <v>1075</v>
      </c>
      <c r="C104" s="80"/>
      <c r="D104" s="12"/>
      <c r="E104" s="12">
        <v>1</v>
      </c>
      <c r="F104" s="12">
        <v>10</v>
      </c>
      <c r="G104" s="12"/>
      <c r="H104" s="12"/>
      <c r="I104" s="12"/>
      <c r="J104" s="12">
        <v>1</v>
      </c>
      <c r="K104" s="12">
        <v>1</v>
      </c>
      <c r="L104" s="12">
        <v>10</v>
      </c>
      <c r="M104" s="12">
        <v>1</v>
      </c>
      <c r="N104" s="12">
        <v>1</v>
      </c>
      <c r="O104" s="12">
        <v>10</v>
      </c>
      <c r="P104" s="12">
        <v>1</v>
      </c>
      <c r="Q104" s="12">
        <v>1</v>
      </c>
      <c r="R104" s="12">
        <v>15</v>
      </c>
      <c r="S104" s="12"/>
      <c r="T104" s="12"/>
      <c r="U104" s="12"/>
      <c r="V104" s="12">
        <v>1</v>
      </c>
      <c r="W104" s="12">
        <v>1</v>
      </c>
      <c r="X104" s="12">
        <v>10</v>
      </c>
      <c r="Y104" s="12"/>
      <c r="Z104" s="12"/>
      <c r="AA104" s="12"/>
      <c r="AB104" s="75">
        <v>10</v>
      </c>
      <c r="AC104" s="75">
        <v>10</v>
      </c>
      <c r="AD104" s="75">
        <v>60</v>
      </c>
      <c r="AE104" s="75">
        <v>10</v>
      </c>
      <c r="AF104" s="75">
        <v>10</v>
      </c>
      <c r="AG104" s="75">
        <v>15</v>
      </c>
      <c r="AH104" s="75">
        <v>10</v>
      </c>
      <c r="AI104" s="75">
        <v>10</v>
      </c>
      <c r="AJ104" s="75">
        <v>10</v>
      </c>
      <c r="AK104" s="12">
        <f t="shared" si="36"/>
        <v>140</v>
      </c>
      <c r="AL104" s="12"/>
      <c r="AM104" s="12"/>
      <c r="AN104" s="12"/>
      <c r="AO104" s="12">
        <f t="shared" si="37"/>
        <v>35</v>
      </c>
      <c r="AP104" s="12">
        <f t="shared" si="38"/>
        <v>350</v>
      </c>
      <c r="AQ104" s="12">
        <f t="shared" si="42"/>
        <v>35</v>
      </c>
      <c r="AR104" s="12">
        <f t="shared" si="40"/>
        <v>350</v>
      </c>
      <c r="AS104" s="12">
        <f t="shared" si="41"/>
        <v>840</v>
      </c>
    </row>
    <row r="105" spans="1:45" ht="12.75" customHeight="1">
      <c r="A105" s="1"/>
      <c r="B105" s="78" t="s">
        <v>1076</v>
      </c>
      <c r="C105" s="80"/>
      <c r="D105" s="12"/>
      <c r="E105" s="12">
        <v>1</v>
      </c>
      <c r="F105" s="12">
        <v>10</v>
      </c>
      <c r="G105" s="12"/>
      <c r="H105" s="12"/>
      <c r="I105" s="12"/>
      <c r="J105" s="12">
        <v>1</v>
      </c>
      <c r="K105" s="12">
        <v>1</v>
      </c>
      <c r="L105" s="12">
        <v>10</v>
      </c>
      <c r="M105" s="12"/>
      <c r="N105" s="12"/>
      <c r="O105" s="12"/>
      <c r="P105" s="12"/>
      <c r="Q105" s="12"/>
      <c r="R105" s="12"/>
      <c r="S105" s="12"/>
      <c r="T105" s="12"/>
      <c r="U105" s="12"/>
      <c r="V105" s="12">
        <v>1</v>
      </c>
      <c r="W105" s="12">
        <v>1</v>
      </c>
      <c r="X105" s="12">
        <v>10</v>
      </c>
      <c r="Y105" s="12">
        <v>1</v>
      </c>
      <c r="Z105" s="12">
        <v>1</v>
      </c>
      <c r="AA105" s="12">
        <v>10</v>
      </c>
      <c r="AB105" s="12"/>
      <c r="AC105" s="12"/>
      <c r="AD105" s="12"/>
      <c r="AE105" s="12"/>
      <c r="AF105" s="12"/>
      <c r="AG105" s="12"/>
      <c r="AH105" s="12"/>
      <c r="AI105" s="12"/>
      <c r="AJ105" s="12"/>
      <c r="AK105" s="12">
        <f t="shared" si="36"/>
        <v>40</v>
      </c>
      <c r="AL105" s="12"/>
      <c r="AM105" s="12"/>
      <c r="AN105" s="12"/>
      <c r="AO105" s="12">
        <f t="shared" si="37"/>
        <v>4</v>
      </c>
      <c r="AP105" s="12">
        <f t="shared" si="38"/>
        <v>40</v>
      </c>
      <c r="AQ105" s="12">
        <f t="shared" si="42"/>
        <v>4</v>
      </c>
      <c r="AR105" s="12">
        <f t="shared" si="40"/>
        <v>40</v>
      </c>
      <c r="AS105" s="12">
        <f t="shared" si="41"/>
        <v>120</v>
      </c>
    </row>
    <row r="106" spans="1:45" ht="12.75" customHeight="1">
      <c r="A106" s="1"/>
      <c r="B106" s="78" t="s">
        <v>1077</v>
      </c>
      <c r="C106" s="80"/>
      <c r="D106" s="12"/>
      <c r="E106" s="12"/>
      <c r="F106" s="12"/>
      <c r="G106" s="12">
        <v>1</v>
      </c>
      <c r="H106" s="12">
        <v>1</v>
      </c>
      <c r="I106" s="12">
        <v>15</v>
      </c>
      <c r="J106" s="12"/>
      <c r="K106" s="12"/>
      <c r="L106" s="12"/>
      <c r="M106" s="12">
        <v>1</v>
      </c>
      <c r="N106" s="12">
        <v>1</v>
      </c>
      <c r="O106" s="12">
        <v>15</v>
      </c>
      <c r="P106" s="12"/>
      <c r="Q106" s="12"/>
      <c r="R106" s="12"/>
      <c r="S106" s="12"/>
      <c r="T106" s="12"/>
      <c r="U106" s="12"/>
      <c r="V106" s="12">
        <v>1</v>
      </c>
      <c r="W106" s="12">
        <v>1</v>
      </c>
      <c r="X106" s="12">
        <v>10</v>
      </c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>
        <f t="shared" si="36"/>
        <v>40</v>
      </c>
      <c r="AL106" s="12"/>
      <c r="AM106" s="12"/>
      <c r="AN106" s="12"/>
      <c r="AO106" s="12">
        <f t="shared" si="37"/>
        <v>3</v>
      </c>
      <c r="AP106" s="12">
        <f t="shared" si="38"/>
        <v>30</v>
      </c>
      <c r="AQ106" s="12">
        <f t="shared" si="42"/>
        <v>3</v>
      </c>
      <c r="AR106" s="12">
        <f t="shared" si="40"/>
        <v>30</v>
      </c>
      <c r="AS106" s="12">
        <f t="shared" si="41"/>
        <v>100</v>
      </c>
    </row>
    <row r="107" spans="1:45" ht="12.75" customHeight="1">
      <c r="A107" s="1"/>
      <c r="B107" s="78" t="s">
        <v>1078</v>
      </c>
      <c r="C107" s="80"/>
      <c r="D107" s="12">
        <v>1</v>
      </c>
      <c r="E107" s="12">
        <v>1</v>
      </c>
      <c r="F107" s="12">
        <v>10</v>
      </c>
      <c r="G107" s="12"/>
      <c r="H107" s="12"/>
      <c r="I107" s="12"/>
      <c r="J107" s="12"/>
      <c r="K107" s="12"/>
      <c r="L107" s="12"/>
      <c r="M107" s="12"/>
      <c r="N107" s="12"/>
      <c r="O107" s="12"/>
      <c r="P107" s="12">
        <v>1</v>
      </c>
      <c r="Q107" s="12">
        <v>1</v>
      </c>
      <c r="R107" s="12">
        <v>15</v>
      </c>
      <c r="S107" s="12"/>
      <c r="T107" s="12"/>
      <c r="U107" s="12"/>
      <c r="V107" s="12"/>
      <c r="W107" s="12"/>
      <c r="X107" s="12"/>
      <c r="Y107" s="12"/>
      <c r="Z107" s="12"/>
      <c r="AA107" s="12"/>
      <c r="AB107" s="75">
        <v>10</v>
      </c>
      <c r="AC107" s="75">
        <v>10</v>
      </c>
      <c r="AD107" s="75">
        <v>60</v>
      </c>
      <c r="AE107" s="75">
        <v>10</v>
      </c>
      <c r="AF107" s="75">
        <v>10</v>
      </c>
      <c r="AG107" s="75">
        <v>10</v>
      </c>
      <c r="AH107" s="12"/>
      <c r="AI107" s="12"/>
      <c r="AJ107" s="12"/>
      <c r="AK107" s="12">
        <f t="shared" si="36"/>
        <v>95</v>
      </c>
      <c r="AL107" s="12"/>
      <c r="AM107" s="12"/>
      <c r="AN107" s="12"/>
      <c r="AO107" s="12">
        <f t="shared" si="37"/>
        <v>22</v>
      </c>
      <c r="AP107" s="12">
        <f t="shared" si="38"/>
        <v>220</v>
      </c>
      <c r="AQ107" s="12">
        <f t="shared" si="42"/>
        <v>22</v>
      </c>
      <c r="AR107" s="12">
        <f t="shared" si="40"/>
        <v>220</v>
      </c>
      <c r="AS107" s="12">
        <f t="shared" si="41"/>
        <v>535</v>
      </c>
    </row>
    <row r="108" spans="1:45" ht="12.75" customHeight="1">
      <c r="A108" s="1"/>
      <c r="B108" s="78" t="s">
        <v>1079</v>
      </c>
      <c r="C108" s="80"/>
      <c r="D108" s="12">
        <v>1</v>
      </c>
      <c r="E108" s="12">
        <v>1</v>
      </c>
      <c r="F108" s="12">
        <v>10</v>
      </c>
      <c r="G108" s="12"/>
      <c r="H108" s="12"/>
      <c r="I108" s="12"/>
      <c r="J108" s="12"/>
      <c r="K108" s="12"/>
      <c r="L108" s="12"/>
      <c r="M108" s="12">
        <v>1</v>
      </c>
      <c r="N108" s="12">
        <v>1</v>
      </c>
      <c r="O108" s="12">
        <v>10</v>
      </c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75">
        <v>10</v>
      </c>
      <c r="AF108" s="75">
        <v>10</v>
      </c>
      <c r="AG108" s="75">
        <v>10</v>
      </c>
      <c r="AH108" s="12"/>
      <c r="AI108" s="12"/>
      <c r="AJ108" s="12"/>
      <c r="AK108" s="12">
        <f t="shared" si="36"/>
        <v>30</v>
      </c>
      <c r="AL108" s="12"/>
      <c r="AM108" s="12"/>
      <c r="AN108" s="12"/>
      <c r="AO108" s="12">
        <f t="shared" si="37"/>
        <v>12</v>
      </c>
      <c r="AP108" s="12">
        <f t="shared" si="38"/>
        <v>120</v>
      </c>
      <c r="AQ108" s="12">
        <f t="shared" si="42"/>
        <v>12</v>
      </c>
      <c r="AR108" s="12">
        <f t="shared" si="40"/>
        <v>120</v>
      </c>
      <c r="AS108" s="12">
        <f t="shared" si="41"/>
        <v>270</v>
      </c>
    </row>
    <row r="109" spans="1:45" ht="12.75" customHeight="1">
      <c r="A109" s="1"/>
      <c r="B109" s="78" t="s">
        <v>1080</v>
      </c>
      <c r="C109" s="80"/>
      <c r="D109" s="12">
        <v>1</v>
      </c>
      <c r="E109" s="12">
        <v>1</v>
      </c>
      <c r="F109" s="12">
        <v>10</v>
      </c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>
        <f t="shared" si="36"/>
        <v>10</v>
      </c>
      <c r="AL109" s="12"/>
      <c r="AM109" s="12"/>
      <c r="AN109" s="12"/>
      <c r="AO109" s="12">
        <f t="shared" si="37"/>
        <v>1</v>
      </c>
      <c r="AP109" s="12">
        <f t="shared" si="38"/>
        <v>10</v>
      </c>
      <c r="AQ109" s="12">
        <f t="shared" si="42"/>
        <v>1</v>
      </c>
      <c r="AR109" s="12">
        <f t="shared" si="40"/>
        <v>10</v>
      </c>
      <c r="AS109" s="12">
        <f t="shared" si="41"/>
        <v>30</v>
      </c>
    </row>
    <row r="110" spans="1:45" ht="12.75" customHeight="1">
      <c r="A110" s="1"/>
      <c r="B110" s="78" t="s">
        <v>1081</v>
      </c>
      <c r="C110" s="80"/>
      <c r="D110" s="12"/>
      <c r="E110" s="12"/>
      <c r="F110" s="12"/>
      <c r="G110" s="12">
        <v>1</v>
      </c>
      <c r="H110" s="12"/>
      <c r="I110" s="12">
        <v>10</v>
      </c>
      <c r="J110" s="12"/>
      <c r="K110" s="12"/>
      <c r="L110" s="12"/>
      <c r="M110" s="12"/>
      <c r="N110" s="12"/>
      <c r="O110" s="12"/>
      <c r="P110" s="12">
        <v>1</v>
      </c>
      <c r="Q110" s="12">
        <v>1</v>
      </c>
      <c r="R110" s="12">
        <v>15</v>
      </c>
      <c r="S110" s="12"/>
      <c r="T110" s="12"/>
      <c r="U110" s="12"/>
      <c r="V110" s="12"/>
      <c r="W110" s="12"/>
      <c r="X110" s="12"/>
      <c r="Y110" s="12"/>
      <c r="Z110" s="12"/>
      <c r="AA110" s="12"/>
      <c r="AB110" s="75"/>
      <c r="AC110" s="12"/>
      <c r="AD110" s="12"/>
      <c r="AE110" s="75">
        <v>10</v>
      </c>
      <c r="AF110" s="75">
        <v>10</v>
      </c>
      <c r="AG110" s="75">
        <v>10</v>
      </c>
      <c r="AH110" s="12"/>
      <c r="AI110" s="12"/>
      <c r="AJ110" s="12"/>
      <c r="AK110" s="12">
        <f t="shared" si="36"/>
        <v>35</v>
      </c>
      <c r="AL110" s="12"/>
      <c r="AM110" s="12"/>
      <c r="AN110" s="12"/>
      <c r="AO110" s="12">
        <f t="shared" si="37"/>
        <v>11</v>
      </c>
      <c r="AP110" s="12">
        <f t="shared" si="38"/>
        <v>110</v>
      </c>
      <c r="AQ110" s="12">
        <f t="shared" si="42"/>
        <v>12</v>
      </c>
      <c r="AR110" s="12">
        <f t="shared" si="40"/>
        <v>120</v>
      </c>
      <c r="AS110" s="12">
        <f t="shared" si="41"/>
        <v>265</v>
      </c>
    </row>
    <row r="111" spans="1:45" ht="12.75" customHeight="1">
      <c r="A111" s="1"/>
      <c r="B111" s="78" t="s">
        <v>1082</v>
      </c>
      <c r="C111" s="80"/>
      <c r="D111" s="12"/>
      <c r="E111" s="12"/>
      <c r="F111" s="12"/>
      <c r="G111" s="12"/>
      <c r="H111" s="12"/>
      <c r="I111" s="12"/>
      <c r="J111" s="12">
        <v>1</v>
      </c>
      <c r="K111" s="12">
        <v>1</v>
      </c>
      <c r="L111" s="12">
        <v>10</v>
      </c>
      <c r="M111" s="12"/>
      <c r="N111" s="12"/>
      <c r="O111" s="12"/>
      <c r="P111" s="12"/>
      <c r="Q111" s="12"/>
      <c r="R111" s="12"/>
      <c r="S111" s="12"/>
      <c r="T111" s="12"/>
      <c r="U111" s="12"/>
      <c r="V111" s="12">
        <v>1</v>
      </c>
      <c r="W111" s="12">
        <v>1</v>
      </c>
      <c r="X111" s="12">
        <v>10</v>
      </c>
      <c r="Y111" s="12"/>
      <c r="Z111" s="12"/>
      <c r="AA111" s="12"/>
      <c r="AB111" s="75">
        <v>10</v>
      </c>
      <c r="AC111" s="75">
        <v>10</v>
      </c>
      <c r="AD111" s="75">
        <v>40</v>
      </c>
      <c r="AE111" s="12"/>
      <c r="AF111" s="12"/>
      <c r="AG111" s="12"/>
      <c r="AH111" s="12"/>
      <c r="AI111" s="12"/>
      <c r="AJ111" s="12"/>
      <c r="AK111" s="12">
        <f t="shared" si="36"/>
        <v>60</v>
      </c>
      <c r="AL111" s="12"/>
      <c r="AM111" s="12"/>
      <c r="AN111" s="12"/>
      <c r="AO111" s="12">
        <f t="shared" si="37"/>
        <v>12</v>
      </c>
      <c r="AP111" s="12">
        <f t="shared" si="38"/>
        <v>120</v>
      </c>
      <c r="AQ111" s="12">
        <f t="shared" si="42"/>
        <v>13</v>
      </c>
      <c r="AR111" s="12">
        <f t="shared" si="40"/>
        <v>130</v>
      </c>
      <c r="AS111" s="12">
        <f t="shared" si="41"/>
        <v>310</v>
      </c>
    </row>
    <row r="112" spans="1:45" ht="12.75" customHeight="1">
      <c r="A112" s="1"/>
      <c r="B112" s="78" t="s">
        <v>1083</v>
      </c>
      <c r="C112" s="80"/>
      <c r="D112" s="12"/>
      <c r="E112" s="12"/>
      <c r="F112" s="12"/>
      <c r="G112" s="12"/>
      <c r="H112" s="12"/>
      <c r="I112" s="12"/>
      <c r="J112" s="12">
        <v>1</v>
      </c>
      <c r="K112" s="12"/>
      <c r="L112" s="12">
        <v>10</v>
      </c>
      <c r="M112" s="12" t="s">
        <v>1084</v>
      </c>
      <c r="N112" s="12" t="s">
        <v>1085</v>
      </c>
      <c r="O112" s="12" t="s">
        <v>1086</v>
      </c>
      <c r="P112" s="12">
        <v>1</v>
      </c>
      <c r="Q112" s="12">
        <v>1</v>
      </c>
      <c r="R112" s="12">
        <v>15</v>
      </c>
      <c r="S112" s="12"/>
      <c r="T112" s="12"/>
      <c r="U112" s="12"/>
      <c r="V112" s="12"/>
      <c r="W112" s="12"/>
      <c r="X112" s="12"/>
      <c r="Y112" s="12">
        <v>1</v>
      </c>
      <c r="Z112" s="12">
        <v>1</v>
      </c>
      <c r="AA112" s="12">
        <v>10</v>
      </c>
      <c r="AB112" s="75">
        <v>10</v>
      </c>
      <c r="AC112" s="75">
        <v>10</v>
      </c>
      <c r="AD112" s="75">
        <v>50</v>
      </c>
      <c r="AE112" s="75">
        <v>10</v>
      </c>
      <c r="AF112" s="75">
        <v>10</v>
      </c>
      <c r="AG112" s="75">
        <v>10</v>
      </c>
      <c r="AH112" s="12"/>
      <c r="AI112" s="12"/>
      <c r="AJ112" s="12"/>
      <c r="AK112" s="12" t="e">
        <f t="shared" si="36"/>
        <v>#VALUE!</v>
      </c>
      <c r="AL112" s="12"/>
      <c r="AM112" s="12"/>
      <c r="AN112" s="12"/>
      <c r="AO112" s="12" t="e">
        <f t="shared" si="37"/>
        <v>#VALUE!</v>
      </c>
      <c r="AP112" s="12" t="e">
        <f t="shared" si="38"/>
        <v>#VALUE!</v>
      </c>
      <c r="AQ112" s="12" t="e">
        <f t="shared" si="42"/>
        <v>#VALUE!</v>
      </c>
      <c r="AR112" s="12" t="e">
        <f t="shared" si="40"/>
        <v>#VALUE!</v>
      </c>
      <c r="AS112" s="12" t="e">
        <f t="shared" si="41"/>
        <v>#VALUE!</v>
      </c>
    </row>
    <row r="113" spans="1:45" ht="12.75" customHeight="1">
      <c r="A113" s="1"/>
      <c r="B113" s="78" t="s">
        <v>1087</v>
      </c>
      <c r="C113" s="80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>
        <f t="shared" si="36"/>
        <v>0</v>
      </c>
      <c r="AL113" s="12"/>
      <c r="AM113" s="12"/>
      <c r="AN113" s="12"/>
      <c r="AO113" s="12">
        <f t="shared" si="37"/>
        <v>0</v>
      </c>
      <c r="AP113" s="12">
        <f t="shared" si="38"/>
        <v>0</v>
      </c>
      <c r="AQ113" s="12">
        <f t="shared" si="42"/>
        <v>0</v>
      </c>
      <c r="AR113" s="12">
        <f t="shared" si="40"/>
        <v>0</v>
      </c>
      <c r="AS113" s="12">
        <f t="shared" si="41"/>
        <v>0</v>
      </c>
    </row>
    <row r="114" spans="1:45" ht="12.75" customHeight="1">
      <c r="A114" s="1"/>
      <c r="B114" s="78" t="s">
        <v>1088</v>
      </c>
      <c r="C114" s="80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>
        <v>1</v>
      </c>
      <c r="Q114" s="12">
        <v>1</v>
      </c>
      <c r="R114" s="12">
        <v>15</v>
      </c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>
        <f t="shared" si="36"/>
        <v>15</v>
      </c>
      <c r="AL114" s="12"/>
      <c r="AM114" s="12"/>
      <c r="AN114" s="12"/>
      <c r="AO114" s="12">
        <f t="shared" si="37"/>
        <v>1</v>
      </c>
      <c r="AP114" s="12">
        <f t="shared" si="38"/>
        <v>10</v>
      </c>
      <c r="AQ114" s="12">
        <f t="shared" si="42"/>
        <v>1</v>
      </c>
      <c r="AR114" s="12">
        <f t="shared" si="40"/>
        <v>10</v>
      </c>
      <c r="AS114" s="12">
        <f t="shared" si="41"/>
        <v>35</v>
      </c>
    </row>
    <row r="115" spans="1:45" ht="12.75" customHeight="1">
      <c r="A115" s="1"/>
      <c r="B115" s="109" t="s">
        <v>1089</v>
      </c>
      <c r="C115" s="80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75">
        <v>10</v>
      </c>
      <c r="AC115" s="75">
        <v>10</v>
      </c>
      <c r="AD115" s="75">
        <v>100</v>
      </c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</row>
    <row r="116" spans="1:45" ht="12.75" customHeight="1">
      <c r="A116" s="1"/>
      <c r="B116" s="78" t="s">
        <v>1090</v>
      </c>
      <c r="C116" s="80"/>
      <c r="D116" s="12"/>
      <c r="E116" s="12"/>
      <c r="F116" s="12"/>
      <c r="G116" s="12"/>
      <c r="H116" s="12"/>
      <c r="I116" s="12"/>
      <c r="J116" s="12"/>
      <c r="K116" s="12"/>
      <c r="L116" s="12"/>
      <c r="M116" s="12">
        <v>1</v>
      </c>
      <c r="N116" s="12"/>
      <c r="O116" s="12">
        <v>100</v>
      </c>
      <c r="P116" s="12"/>
      <c r="Q116" s="12"/>
      <c r="R116" s="12"/>
      <c r="S116" s="12"/>
      <c r="T116" s="12"/>
      <c r="U116" s="12"/>
      <c r="V116" s="12">
        <v>1</v>
      </c>
      <c r="W116" s="12">
        <v>1</v>
      </c>
      <c r="X116" s="12">
        <v>10</v>
      </c>
      <c r="Y116" s="12"/>
      <c r="Z116" s="12"/>
      <c r="AA116" s="12"/>
      <c r="AB116" s="12"/>
      <c r="AC116" s="12"/>
      <c r="AD116" s="12"/>
      <c r="AE116" s="75">
        <v>10</v>
      </c>
      <c r="AF116" s="75">
        <v>10</v>
      </c>
      <c r="AG116" s="75">
        <v>90</v>
      </c>
      <c r="AH116" s="12"/>
      <c r="AI116" s="12"/>
      <c r="AJ116" s="12"/>
      <c r="AK116" s="12">
        <f>F116+I116+L116+O116+R116+U116+X116+AA116+AD116+AG116+AJ116</f>
        <v>200</v>
      </c>
      <c r="AL116" s="12"/>
      <c r="AM116" s="12"/>
      <c r="AN116" s="12"/>
      <c r="AO116" s="12">
        <f>E116+H116+K116+N116+Q116+T116+W116+Z116+AC116+AF116+AI116</f>
        <v>11</v>
      </c>
      <c r="AP116" s="12">
        <f>AO116*10</f>
        <v>110</v>
      </c>
      <c r="AQ116" s="12">
        <f>D116+G116+J116+M116+J116+P116+S116+V116+Y116+AB116+AE116+AH116</f>
        <v>12</v>
      </c>
      <c r="AR116" s="12">
        <f>AQ116*10</f>
        <v>120</v>
      </c>
      <c r="AS116" s="12">
        <f>AR116+AP116+AN116+AM116+AL116+AK116</f>
        <v>430</v>
      </c>
    </row>
    <row r="117" spans="1:45" ht="12.75" customHeight="1">
      <c r="A117" s="1"/>
      <c r="B117" s="109" t="s">
        <v>1091</v>
      </c>
      <c r="C117" s="80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75">
        <v>10</v>
      </c>
      <c r="AF117" s="75">
        <v>10</v>
      </c>
      <c r="AG117" s="75">
        <v>10</v>
      </c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</row>
    <row r="118" spans="1:45" ht="12.75" customHeight="1">
      <c r="A118" s="1"/>
      <c r="B118" s="78" t="s">
        <v>1092</v>
      </c>
      <c r="C118" s="80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>
        <f t="shared" ref="AK118:AK121" si="43">F118+I118+L118+O118+R118+U118+X118+AA118+AD118+AG118+AJ118</f>
        <v>0</v>
      </c>
      <c r="AL118" s="12"/>
      <c r="AM118" s="12"/>
      <c r="AN118" s="12"/>
      <c r="AO118" s="12">
        <f t="shared" ref="AO118:AO121" si="44">E118+H118+K118+N118+Q118+T118+W118+Z118+AC118+AF118+AI118</f>
        <v>0</v>
      </c>
      <c r="AP118" s="12">
        <f t="shared" ref="AP118:AP121" si="45">AO118*10</f>
        <v>0</v>
      </c>
      <c r="AQ118" s="12">
        <f t="shared" ref="AQ118:AQ121" si="46">D118+G118+J118+M118+J118+P118+S118+V118+Y118+AB118+AE118+AH118</f>
        <v>0</v>
      </c>
      <c r="AR118" s="12">
        <f t="shared" ref="AR118:AR121" si="47">AQ118*10</f>
        <v>0</v>
      </c>
      <c r="AS118" s="12">
        <f t="shared" ref="AS118:AS121" si="48">AR118+AP118+AN118+AM118+AL118+AK118</f>
        <v>0</v>
      </c>
    </row>
    <row r="119" spans="1:45" ht="12.75" customHeight="1">
      <c r="A119" s="1"/>
      <c r="B119" s="78" t="s">
        <v>1093</v>
      </c>
      <c r="C119" s="80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>
        <f t="shared" si="43"/>
        <v>0</v>
      </c>
      <c r="AL119" s="12"/>
      <c r="AM119" s="12"/>
      <c r="AN119" s="12"/>
      <c r="AO119" s="12">
        <f t="shared" si="44"/>
        <v>0</v>
      </c>
      <c r="AP119" s="12">
        <f t="shared" si="45"/>
        <v>0</v>
      </c>
      <c r="AQ119" s="12">
        <f t="shared" si="46"/>
        <v>0</v>
      </c>
      <c r="AR119" s="12">
        <f t="shared" si="47"/>
        <v>0</v>
      </c>
      <c r="AS119" s="12">
        <f t="shared" si="48"/>
        <v>0</v>
      </c>
    </row>
    <row r="120" spans="1:45" ht="12.75" customHeight="1">
      <c r="A120" s="1"/>
      <c r="B120" s="78" t="s">
        <v>1094</v>
      </c>
      <c r="C120" s="80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>
        <f t="shared" si="43"/>
        <v>0</v>
      </c>
      <c r="AL120" s="12"/>
      <c r="AM120" s="12"/>
      <c r="AN120" s="12"/>
      <c r="AO120" s="12">
        <f t="shared" si="44"/>
        <v>0</v>
      </c>
      <c r="AP120" s="12">
        <f t="shared" si="45"/>
        <v>0</v>
      </c>
      <c r="AQ120" s="12">
        <f t="shared" si="46"/>
        <v>0</v>
      </c>
      <c r="AR120" s="12">
        <f t="shared" si="47"/>
        <v>0</v>
      </c>
      <c r="AS120" s="12">
        <f t="shared" si="48"/>
        <v>0</v>
      </c>
    </row>
    <row r="121" spans="1:45" ht="12.75" customHeight="1">
      <c r="A121" s="1"/>
      <c r="B121" s="78" t="s">
        <v>1095</v>
      </c>
      <c r="C121" s="80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>
        <f t="shared" si="43"/>
        <v>0</v>
      </c>
      <c r="AL121" s="12"/>
      <c r="AM121" s="12"/>
      <c r="AN121" s="12"/>
      <c r="AO121" s="12">
        <f t="shared" si="44"/>
        <v>0</v>
      </c>
      <c r="AP121" s="12">
        <f t="shared" si="45"/>
        <v>0</v>
      </c>
      <c r="AQ121" s="12">
        <f t="shared" si="46"/>
        <v>0</v>
      </c>
      <c r="AR121" s="12">
        <f t="shared" si="47"/>
        <v>0</v>
      </c>
      <c r="AS121" s="12">
        <f t="shared" si="48"/>
        <v>0</v>
      </c>
    </row>
    <row r="122" spans="1:45" ht="12.75" customHeight="1">
      <c r="A122" s="1"/>
      <c r="B122" s="78" t="s">
        <v>1096</v>
      </c>
      <c r="C122" s="80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>
        <v>1</v>
      </c>
      <c r="Q122" s="12">
        <v>1</v>
      </c>
      <c r="R122" s="12">
        <v>15</v>
      </c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</row>
    <row r="123" spans="1:45" ht="12.75" customHeight="1">
      <c r="A123" s="1"/>
      <c r="B123" s="78" t="s">
        <v>1097</v>
      </c>
      <c r="C123" s="80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>
        <f t="shared" ref="AK123:AK124" si="49">F123+I123+L123+O123+R123+U123+X123+AA123+AD123+AG123+AJ123</f>
        <v>0</v>
      </c>
      <c r="AL123" s="12"/>
      <c r="AM123" s="12"/>
      <c r="AN123" s="12"/>
      <c r="AO123" s="12">
        <f t="shared" ref="AO123:AO124" si="50">E123+H123+K123+N123+Q123+T123+W123+Z123+AC123+AF123+AI123</f>
        <v>0</v>
      </c>
      <c r="AP123" s="12">
        <f t="shared" ref="AP123:AP124" si="51">AO123*10</f>
        <v>0</v>
      </c>
      <c r="AQ123" s="12">
        <f t="shared" ref="AQ123:AQ124" si="52">D123+G123+J123+M123+J123+P123+S123+V123+Y123+AB123+AE123+AH123</f>
        <v>0</v>
      </c>
      <c r="AR123" s="12">
        <f t="shared" ref="AR123:AR124" si="53">AQ123*10</f>
        <v>0</v>
      </c>
      <c r="AS123" s="12">
        <f t="shared" ref="AS123:AS124" si="54">AR123+AP123+AN123+AM123+AL123+AK123</f>
        <v>0</v>
      </c>
    </row>
    <row r="124" spans="1:45" ht="12.75" customHeight="1">
      <c r="A124" s="1"/>
      <c r="B124" s="78" t="s">
        <v>1098</v>
      </c>
      <c r="C124" s="80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>
        <f t="shared" si="49"/>
        <v>0</v>
      </c>
      <c r="AL124" s="12"/>
      <c r="AM124" s="12"/>
      <c r="AN124" s="12"/>
      <c r="AO124" s="12">
        <f t="shared" si="50"/>
        <v>0</v>
      </c>
      <c r="AP124" s="12">
        <f t="shared" si="51"/>
        <v>0</v>
      </c>
      <c r="AQ124" s="12">
        <f t="shared" si="52"/>
        <v>0</v>
      </c>
      <c r="AR124" s="12">
        <f t="shared" si="53"/>
        <v>0</v>
      </c>
      <c r="AS124" s="12">
        <f t="shared" si="54"/>
        <v>0</v>
      </c>
    </row>
    <row r="125" spans="1:45" ht="12.75" customHeight="1">
      <c r="A125" s="1"/>
      <c r="B125" s="1"/>
      <c r="C125" s="1"/>
      <c r="D125" s="1"/>
      <c r="E125" s="1"/>
      <c r="F125" s="1"/>
      <c r="G125" s="3"/>
      <c r="H125" s="3"/>
      <c r="I125" s="1"/>
      <c r="J125" s="3"/>
      <c r="K125" s="3"/>
      <c r="L125" s="1"/>
      <c r="M125" s="3"/>
      <c r="N125" s="3"/>
      <c r="O125" s="1"/>
      <c r="P125" s="3"/>
      <c r="Q125" s="3"/>
      <c r="R125" s="1"/>
      <c r="S125" s="3"/>
      <c r="T125" s="3"/>
      <c r="U125" s="1"/>
      <c r="V125" s="3"/>
      <c r="W125" s="3"/>
      <c r="X125" s="1"/>
      <c r="Y125" s="3"/>
      <c r="Z125" s="3"/>
      <c r="AA125" s="3"/>
      <c r="AB125" s="3"/>
      <c r="AC125" s="3"/>
      <c r="AD125" s="3"/>
      <c r="AE125" s="3"/>
      <c r="AF125" s="3"/>
      <c r="AG125" s="1"/>
      <c r="AH125" s="3"/>
      <c r="AI125" s="3"/>
      <c r="AJ125" s="3"/>
      <c r="AK125" s="3"/>
      <c r="AL125" s="3"/>
      <c r="AM125" s="3"/>
      <c r="AN125" s="3"/>
      <c r="AO125" s="1"/>
      <c r="AP125" s="1"/>
      <c r="AQ125" s="3"/>
      <c r="AR125" s="3"/>
      <c r="AS125" s="3"/>
    </row>
    <row r="126" spans="1:45" ht="13.5" customHeight="1">
      <c r="A126" s="1"/>
      <c r="B126" s="1"/>
      <c r="C126" s="1"/>
      <c r="D126" s="1"/>
      <c r="E126" s="1"/>
      <c r="F126" s="1"/>
      <c r="G126" s="3"/>
      <c r="H126" s="3"/>
      <c r="I126" s="1"/>
      <c r="J126" s="3"/>
      <c r="K126" s="3"/>
      <c r="L126" s="1"/>
      <c r="M126" s="3"/>
      <c r="N126" s="3"/>
      <c r="O126" s="1"/>
      <c r="P126" s="3"/>
      <c r="Q126" s="3"/>
      <c r="R126" s="1"/>
      <c r="S126" s="3"/>
      <c r="T126" s="3"/>
      <c r="U126" s="1"/>
      <c r="V126" s="3"/>
      <c r="W126" s="3"/>
      <c r="X126" s="1"/>
      <c r="Y126" s="3"/>
      <c r="Z126" s="3"/>
      <c r="AA126" s="3"/>
      <c r="AB126" s="3"/>
      <c r="AC126" s="3"/>
      <c r="AD126" s="3"/>
      <c r="AE126" s="3"/>
      <c r="AF126" s="3"/>
      <c r="AG126" s="1"/>
      <c r="AH126" s="3"/>
      <c r="AI126" s="3"/>
      <c r="AJ126" s="3"/>
      <c r="AK126" s="3"/>
      <c r="AL126" s="3"/>
      <c r="AM126" s="3"/>
      <c r="AN126" s="3"/>
      <c r="AO126" s="1"/>
      <c r="AP126" s="1"/>
      <c r="AQ126" s="3"/>
      <c r="AR126" s="3"/>
      <c r="AS126" s="3"/>
    </row>
    <row r="127" spans="1:45" ht="12.75" customHeight="1">
      <c r="A127" s="1"/>
      <c r="B127" s="52" t="s">
        <v>1099</v>
      </c>
      <c r="C127" s="1"/>
      <c r="D127" s="1"/>
      <c r="E127" s="1"/>
      <c r="F127" s="1"/>
      <c r="G127" s="1"/>
      <c r="H127" s="1"/>
      <c r="I127" s="1"/>
      <c r="J127" s="3"/>
      <c r="K127" s="3"/>
      <c r="L127" s="1"/>
      <c r="M127" s="3"/>
      <c r="N127" s="3"/>
      <c r="O127" s="1"/>
      <c r="P127" s="3"/>
      <c r="Q127" s="3"/>
      <c r="R127" s="1"/>
      <c r="S127" s="3"/>
      <c r="T127" s="3"/>
      <c r="U127" s="1"/>
      <c r="V127" s="3"/>
      <c r="W127" s="3"/>
      <c r="X127" s="1"/>
      <c r="Y127" s="3"/>
      <c r="Z127" s="3"/>
      <c r="AA127" s="3"/>
      <c r="AB127" s="3"/>
      <c r="AC127" s="3"/>
      <c r="AD127" s="3"/>
      <c r="AE127" s="3"/>
      <c r="AF127" s="3"/>
      <c r="AG127" s="1"/>
      <c r="AH127" s="3"/>
      <c r="AI127" s="3"/>
      <c r="AJ127" s="3"/>
      <c r="AK127" s="3"/>
      <c r="AL127" s="53"/>
      <c r="AM127" s="53"/>
      <c r="AN127" s="53"/>
      <c r="AO127" s="55"/>
      <c r="AP127" s="55"/>
      <c r="AQ127" s="53"/>
      <c r="AR127" s="53"/>
      <c r="AS127" s="70"/>
    </row>
    <row r="128" spans="1:45" ht="12.75" customHeight="1">
      <c r="A128" s="1"/>
      <c r="B128" s="1"/>
      <c r="C128" s="1"/>
      <c r="D128" s="3" t="s">
        <v>1100</v>
      </c>
      <c r="E128" s="3"/>
      <c r="F128" s="3" t="s">
        <v>1101</v>
      </c>
      <c r="G128" s="3" t="s">
        <v>1102</v>
      </c>
      <c r="H128" s="3"/>
      <c r="I128" s="3" t="s">
        <v>1103</v>
      </c>
      <c r="J128" s="3" t="s">
        <v>1104</v>
      </c>
      <c r="K128" s="3"/>
      <c r="L128" s="3" t="s">
        <v>1105</v>
      </c>
      <c r="M128" s="3" t="s">
        <v>1106</v>
      </c>
      <c r="N128" s="3"/>
      <c r="O128" s="3" t="s">
        <v>1107</v>
      </c>
      <c r="P128" s="3" t="s">
        <v>1108</v>
      </c>
      <c r="Q128" s="3"/>
      <c r="R128" s="3" t="s">
        <v>1109</v>
      </c>
      <c r="S128" s="125" t="s">
        <v>1110</v>
      </c>
      <c r="T128" s="118"/>
      <c r="U128" s="3" t="s">
        <v>1111</v>
      </c>
      <c r="V128" s="3" t="s">
        <v>1112</v>
      </c>
      <c r="W128" s="3"/>
      <c r="X128" s="3" t="s">
        <v>1113</v>
      </c>
      <c r="Y128" s="3" t="s">
        <v>1114</v>
      </c>
      <c r="Z128" s="3"/>
      <c r="AA128" s="3" t="s">
        <v>1115</v>
      </c>
      <c r="AB128" s="125" t="s">
        <v>1116</v>
      </c>
      <c r="AC128" s="118"/>
      <c r="AD128" s="118"/>
      <c r="AE128" s="125" t="s">
        <v>1117</v>
      </c>
      <c r="AF128" s="118"/>
      <c r="AG128" s="118"/>
      <c r="AH128" s="125" t="s">
        <v>1118</v>
      </c>
      <c r="AI128" s="118"/>
      <c r="AJ128" s="3" t="s">
        <v>1119</v>
      </c>
      <c r="AK128" s="3" t="s">
        <v>1120</v>
      </c>
      <c r="AL128" s="3" t="s">
        <v>1121</v>
      </c>
      <c r="AM128" s="3" t="s">
        <v>1122</v>
      </c>
      <c r="AN128" s="3"/>
      <c r="AO128" s="125" t="s">
        <v>1123</v>
      </c>
      <c r="AP128" s="118"/>
      <c r="AQ128" s="3" t="s">
        <v>1124</v>
      </c>
      <c r="AR128" s="3" t="s">
        <v>1125</v>
      </c>
      <c r="AS128" s="72" t="s">
        <v>1126</v>
      </c>
    </row>
    <row r="129" spans="1:45" ht="12.75" customHeight="1">
      <c r="A129" s="16"/>
      <c r="B129" s="16"/>
      <c r="C129" s="16"/>
      <c r="D129" s="16" t="s">
        <v>1127</v>
      </c>
      <c r="E129" s="16" t="s">
        <v>1128</v>
      </c>
      <c r="F129" s="16" t="s">
        <v>1129</v>
      </c>
      <c r="G129" s="16" t="s">
        <v>1130</v>
      </c>
      <c r="H129" s="25" t="s">
        <v>1131</v>
      </c>
      <c r="I129" s="16" t="s">
        <v>1132</v>
      </c>
      <c r="J129" s="16" t="s">
        <v>1133</v>
      </c>
      <c r="K129" s="25" t="s">
        <v>1134</v>
      </c>
      <c r="L129" s="16" t="s">
        <v>1135</v>
      </c>
      <c r="M129" s="16" t="s">
        <v>1136</v>
      </c>
      <c r="N129" s="25" t="s">
        <v>1137</v>
      </c>
      <c r="O129" s="16" t="s">
        <v>1138</v>
      </c>
      <c r="P129" s="16" t="s">
        <v>1139</v>
      </c>
      <c r="Q129" s="25" t="s">
        <v>1140</v>
      </c>
      <c r="R129" s="16" t="s">
        <v>1141</v>
      </c>
      <c r="S129" s="16" t="s">
        <v>1142</v>
      </c>
      <c r="T129" s="25" t="s">
        <v>1143</v>
      </c>
      <c r="U129" s="16" t="s">
        <v>1144</v>
      </c>
      <c r="V129" s="16" t="s">
        <v>1145</v>
      </c>
      <c r="W129" s="25" t="s">
        <v>1146</v>
      </c>
      <c r="X129" s="16" t="s">
        <v>1147</v>
      </c>
      <c r="Y129" s="25" t="s">
        <v>1148</v>
      </c>
      <c r="Z129" s="25" t="s">
        <v>1149</v>
      </c>
      <c r="AA129" s="16" t="s">
        <v>1150</v>
      </c>
      <c r="AB129" s="25" t="s">
        <v>1151</v>
      </c>
      <c r="AC129" s="25" t="s">
        <v>1152</v>
      </c>
      <c r="AD129" s="16" t="s">
        <v>1153</v>
      </c>
      <c r="AE129" s="25" t="s">
        <v>1154</v>
      </c>
      <c r="AF129" s="25" t="s">
        <v>1155</v>
      </c>
      <c r="AG129" s="16" t="s">
        <v>1156</v>
      </c>
      <c r="AH129" s="25" t="s">
        <v>1157</v>
      </c>
      <c r="AI129" s="25" t="s">
        <v>1158</v>
      </c>
      <c r="AJ129" s="16" t="s">
        <v>1159</v>
      </c>
      <c r="AK129" s="16" t="s">
        <v>1160</v>
      </c>
      <c r="AL129" s="16" t="s">
        <v>1161</v>
      </c>
      <c r="AM129" s="16" t="s">
        <v>1162</v>
      </c>
      <c r="AN129" s="16"/>
      <c r="AO129" s="126" t="s">
        <v>1163</v>
      </c>
      <c r="AP129" s="118"/>
      <c r="AQ129" s="112" t="s">
        <v>1164</v>
      </c>
      <c r="AR129" s="25" t="s">
        <v>1165</v>
      </c>
      <c r="AS129" s="76" t="s">
        <v>1166</v>
      </c>
    </row>
    <row r="130" spans="1:45" ht="12.75" customHeight="1">
      <c r="A130" s="114"/>
      <c r="B130" s="78" t="s">
        <v>1167</v>
      </c>
      <c r="C130" s="80"/>
      <c r="D130" s="12">
        <v>1</v>
      </c>
      <c r="E130" s="12">
        <v>1</v>
      </c>
      <c r="F130" s="12">
        <v>80</v>
      </c>
      <c r="G130" s="12">
        <v>1</v>
      </c>
      <c r="H130" s="12">
        <v>1</v>
      </c>
      <c r="I130" s="12">
        <v>60</v>
      </c>
      <c r="J130" s="12">
        <v>1</v>
      </c>
      <c r="K130" s="12">
        <v>1</v>
      </c>
      <c r="L130" s="12">
        <v>90</v>
      </c>
      <c r="M130" s="12">
        <v>1</v>
      </c>
      <c r="N130" s="12">
        <v>1</v>
      </c>
      <c r="O130" s="12">
        <v>80</v>
      </c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75">
        <v>10</v>
      </c>
      <c r="AC130" s="75">
        <v>10</v>
      </c>
      <c r="AD130" s="75">
        <v>50</v>
      </c>
      <c r="AE130" s="12"/>
      <c r="AF130" s="12"/>
      <c r="AG130" s="12"/>
      <c r="AH130" s="12"/>
      <c r="AI130" s="12"/>
      <c r="AJ130" s="12"/>
      <c r="AK130" s="12">
        <f>F130+I130+L130+O130+R130+U130+X130+AA130+AD130+AG130+AJ130</f>
        <v>360</v>
      </c>
      <c r="AL130" s="12"/>
      <c r="AM130" s="12"/>
      <c r="AN130" s="12"/>
      <c r="AO130" s="12">
        <f>E130+H130+K130+N130+Q130+T130+W130+Z130+AC130+AF130+AI130</f>
        <v>14</v>
      </c>
      <c r="AP130" s="12">
        <f>AO130*10</f>
        <v>140</v>
      </c>
      <c r="AQ130" s="12">
        <f>D130+G130+J130+M130+J130+P130+S130+V130+Y130+AB130+AE130+AH130</f>
        <v>15</v>
      </c>
      <c r="AR130" s="12">
        <f>AQ130*10</f>
        <v>150</v>
      </c>
      <c r="AS130" s="12">
        <f>AR130+AP130+AN130+AM130+AL130+AK130</f>
        <v>650</v>
      </c>
    </row>
    <row r="131" spans="1:45" ht="12.75" customHeight="1">
      <c r="A131" s="114"/>
      <c r="B131" s="78" t="s">
        <v>1168</v>
      </c>
      <c r="C131" s="80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>
        <v>1</v>
      </c>
      <c r="Q131" s="12">
        <v>1</v>
      </c>
      <c r="R131" s="12">
        <v>15</v>
      </c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</row>
    <row r="132" spans="1:45" ht="12.75" customHeight="1">
      <c r="A132" s="114"/>
      <c r="B132" s="78" t="s">
        <v>1169</v>
      </c>
      <c r="C132" s="80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>
        <v>1</v>
      </c>
      <c r="Q132" s="12">
        <v>1</v>
      </c>
      <c r="R132" s="12">
        <v>15</v>
      </c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</row>
    <row r="133" spans="1:45" ht="12.75" customHeight="1">
      <c r="A133" s="114"/>
      <c r="B133" s="78" t="s">
        <v>1170</v>
      </c>
      <c r="C133" s="80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>
        <v>1</v>
      </c>
      <c r="Q133" s="12">
        <v>1</v>
      </c>
      <c r="R133" s="12">
        <v>15</v>
      </c>
      <c r="S133" s="12"/>
      <c r="T133" s="12"/>
      <c r="U133" s="12"/>
      <c r="V133" s="12"/>
      <c r="W133" s="12"/>
      <c r="X133" s="12"/>
      <c r="Y133" s="12">
        <v>1</v>
      </c>
      <c r="Z133" s="12">
        <v>1</v>
      </c>
      <c r="AA133" s="12">
        <v>10</v>
      </c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</row>
    <row r="134" spans="1:45" ht="12.75" customHeight="1">
      <c r="A134" s="114"/>
      <c r="B134" s="78" t="s">
        <v>1171</v>
      </c>
      <c r="C134" s="80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>
        <v>1</v>
      </c>
      <c r="Q134" s="12">
        <v>1</v>
      </c>
      <c r="R134" s="12">
        <v>15</v>
      </c>
      <c r="S134" s="12"/>
      <c r="T134" s="12"/>
      <c r="U134" s="12"/>
      <c r="V134" s="12"/>
      <c r="W134" s="12"/>
      <c r="X134" s="12"/>
      <c r="Y134" s="12">
        <v>1</v>
      </c>
      <c r="Z134" s="12"/>
      <c r="AA134" s="12">
        <v>10</v>
      </c>
      <c r="AB134" s="12"/>
      <c r="AC134" s="12"/>
      <c r="AD134" s="12"/>
      <c r="AE134" s="12"/>
      <c r="AF134" s="12"/>
      <c r="AG134" s="12"/>
      <c r="AH134" s="75">
        <v>10</v>
      </c>
      <c r="AI134" s="75">
        <v>10</v>
      </c>
      <c r="AJ134" s="75">
        <v>10</v>
      </c>
      <c r="AK134" s="12"/>
      <c r="AL134" s="12"/>
      <c r="AM134" s="12"/>
      <c r="AN134" s="12"/>
      <c r="AO134" s="12"/>
      <c r="AP134" s="12"/>
      <c r="AQ134" s="12"/>
      <c r="AR134" s="12"/>
      <c r="AS134" s="12"/>
    </row>
    <row r="135" spans="1:45" ht="12.75" customHeight="1">
      <c r="A135" s="114"/>
      <c r="B135" s="78" t="s">
        <v>1172</v>
      </c>
      <c r="C135" s="80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>
        <v>1</v>
      </c>
      <c r="Z135" s="12"/>
      <c r="AA135" s="12">
        <v>10</v>
      </c>
      <c r="AB135" s="12"/>
      <c r="AC135" s="12"/>
      <c r="AD135" s="12"/>
      <c r="AE135" s="75">
        <v>10</v>
      </c>
      <c r="AF135" s="75">
        <v>10</v>
      </c>
      <c r="AG135" s="75">
        <v>100</v>
      </c>
      <c r="AH135" s="75">
        <v>10</v>
      </c>
      <c r="AI135" s="75">
        <v>10</v>
      </c>
      <c r="AJ135" s="75">
        <v>10</v>
      </c>
      <c r="AK135" s="12"/>
      <c r="AL135" s="12"/>
      <c r="AM135" s="12"/>
      <c r="AN135" s="12"/>
      <c r="AO135" s="12"/>
      <c r="AP135" s="12"/>
      <c r="AQ135" s="12"/>
      <c r="AR135" s="12"/>
      <c r="AS135" s="12"/>
    </row>
    <row r="136" spans="1:45" ht="12.75" customHeight="1">
      <c r="A136" s="114"/>
      <c r="B136" s="78" t="s">
        <v>1173</v>
      </c>
      <c r="C136" s="80"/>
      <c r="D136" s="12"/>
      <c r="E136" s="12"/>
      <c r="F136" s="12"/>
      <c r="G136" s="12">
        <v>1</v>
      </c>
      <c r="H136" s="12"/>
      <c r="I136" s="12">
        <v>90</v>
      </c>
      <c r="J136" s="12">
        <v>1</v>
      </c>
      <c r="K136" s="12">
        <v>1</v>
      </c>
      <c r="L136" s="12">
        <v>80</v>
      </c>
      <c r="M136" s="12"/>
      <c r="N136" s="12"/>
      <c r="O136" s="12"/>
      <c r="P136" s="12">
        <v>1</v>
      </c>
      <c r="Q136" s="12">
        <v>1</v>
      </c>
      <c r="R136" s="12">
        <v>15</v>
      </c>
      <c r="S136" s="12"/>
      <c r="T136" s="12"/>
      <c r="U136" s="12"/>
      <c r="V136" s="12"/>
      <c r="W136" s="12"/>
      <c r="X136" s="12"/>
      <c r="Y136" s="12"/>
      <c r="Z136" s="12"/>
      <c r="AA136" s="12"/>
      <c r="AB136" s="75">
        <v>10</v>
      </c>
      <c r="AC136" s="75">
        <v>10</v>
      </c>
      <c r="AD136" s="75">
        <v>0</v>
      </c>
      <c r="AE136" s="12"/>
      <c r="AF136" s="12"/>
      <c r="AG136" s="12"/>
      <c r="AH136" s="12"/>
      <c r="AI136" s="12"/>
      <c r="AJ136" s="12"/>
      <c r="AK136" s="12">
        <f t="shared" ref="AK136:AK143" si="55">F136+I136+L136+O136+R136+U136+X136+AA136+AD136+AG136+AJ136</f>
        <v>185</v>
      </c>
      <c r="AL136" s="12"/>
      <c r="AM136" s="12"/>
      <c r="AN136" s="12"/>
      <c r="AO136" s="12">
        <f t="shared" ref="AO136:AO143" si="56">E136+H136+K136+N136+Q136+T136+W136+Z136+AC136+AF136+AI136</f>
        <v>12</v>
      </c>
      <c r="AP136" s="12">
        <f t="shared" ref="AP136:AP143" si="57">AO136*10</f>
        <v>120</v>
      </c>
      <c r="AQ136" s="12">
        <f t="shared" ref="AQ136:AQ143" si="58">D136+G136+J136+M136+J136+P136+S136+V136+Y136+AB136+AE136+AH136</f>
        <v>14</v>
      </c>
      <c r="AR136" s="12">
        <f t="shared" ref="AR136:AR143" si="59">AQ136*10</f>
        <v>140</v>
      </c>
      <c r="AS136" s="12">
        <f t="shared" ref="AS136:AS143" si="60">AR136+AP136+AN136+AM136+AL136+AK136</f>
        <v>445</v>
      </c>
    </row>
    <row r="137" spans="1:45" ht="12.75" customHeight="1">
      <c r="A137" s="114"/>
      <c r="B137" s="78" t="s">
        <v>1174</v>
      </c>
      <c r="C137" s="80"/>
      <c r="D137" s="12">
        <v>1</v>
      </c>
      <c r="E137" s="12">
        <v>1</v>
      </c>
      <c r="F137" s="12">
        <v>100</v>
      </c>
      <c r="G137" s="12">
        <v>1</v>
      </c>
      <c r="H137" s="12">
        <v>1</v>
      </c>
      <c r="I137" s="12">
        <v>10</v>
      </c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>
        <f t="shared" si="55"/>
        <v>110</v>
      </c>
      <c r="AL137" s="12"/>
      <c r="AM137" s="12"/>
      <c r="AN137" s="12"/>
      <c r="AO137" s="12">
        <f t="shared" si="56"/>
        <v>2</v>
      </c>
      <c r="AP137" s="12">
        <f t="shared" si="57"/>
        <v>20</v>
      </c>
      <c r="AQ137" s="12">
        <f t="shared" si="58"/>
        <v>2</v>
      </c>
      <c r="AR137" s="12">
        <f t="shared" si="59"/>
        <v>20</v>
      </c>
      <c r="AS137" s="12">
        <f t="shared" si="60"/>
        <v>150</v>
      </c>
    </row>
    <row r="138" spans="1:45" ht="12.75" customHeight="1">
      <c r="A138" s="114"/>
      <c r="B138" s="78" t="s">
        <v>1175</v>
      </c>
      <c r="C138" s="80"/>
      <c r="D138" s="12"/>
      <c r="E138" s="12"/>
      <c r="F138" s="12"/>
      <c r="G138" s="12">
        <v>1</v>
      </c>
      <c r="H138" s="12"/>
      <c r="I138" s="12">
        <v>100</v>
      </c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>
        <f t="shared" si="55"/>
        <v>100</v>
      </c>
      <c r="AL138" s="12"/>
      <c r="AM138" s="12"/>
      <c r="AN138" s="12"/>
      <c r="AO138" s="12">
        <f t="shared" si="56"/>
        <v>0</v>
      </c>
      <c r="AP138" s="12">
        <f t="shared" si="57"/>
        <v>0</v>
      </c>
      <c r="AQ138" s="12">
        <f t="shared" si="58"/>
        <v>1</v>
      </c>
      <c r="AR138" s="12">
        <f t="shared" si="59"/>
        <v>10</v>
      </c>
      <c r="AS138" s="12">
        <f t="shared" si="60"/>
        <v>110</v>
      </c>
    </row>
    <row r="139" spans="1:45" ht="12.75" customHeight="1">
      <c r="A139" s="1"/>
      <c r="B139" s="78" t="s">
        <v>1176</v>
      </c>
      <c r="C139" s="80"/>
      <c r="D139" s="12"/>
      <c r="E139" s="12"/>
      <c r="F139" s="12"/>
      <c r="G139" s="12"/>
      <c r="H139" s="12"/>
      <c r="I139" s="12"/>
      <c r="J139" s="12">
        <v>1</v>
      </c>
      <c r="K139" s="12"/>
      <c r="L139" s="12">
        <v>100</v>
      </c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>
        <f t="shared" si="55"/>
        <v>100</v>
      </c>
      <c r="AL139" s="12"/>
      <c r="AM139" s="12"/>
      <c r="AN139" s="12"/>
      <c r="AO139" s="12">
        <f t="shared" si="56"/>
        <v>0</v>
      </c>
      <c r="AP139" s="12">
        <f t="shared" si="57"/>
        <v>0</v>
      </c>
      <c r="AQ139" s="12">
        <f t="shared" si="58"/>
        <v>2</v>
      </c>
      <c r="AR139" s="12">
        <f t="shared" si="59"/>
        <v>20</v>
      </c>
      <c r="AS139" s="12">
        <f t="shared" si="60"/>
        <v>120</v>
      </c>
    </row>
    <row r="140" spans="1:45" ht="12.75" customHeight="1">
      <c r="A140" s="114"/>
      <c r="B140" s="78" t="s">
        <v>1177</v>
      </c>
      <c r="C140" s="80"/>
      <c r="D140" s="12">
        <v>1</v>
      </c>
      <c r="E140" s="12">
        <v>1</v>
      </c>
      <c r="F140" s="12">
        <v>90</v>
      </c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>
        <f t="shared" si="55"/>
        <v>90</v>
      </c>
      <c r="AL140" s="12"/>
      <c r="AM140" s="12"/>
      <c r="AN140" s="12"/>
      <c r="AO140" s="12">
        <f t="shared" si="56"/>
        <v>1</v>
      </c>
      <c r="AP140" s="12">
        <f t="shared" si="57"/>
        <v>10</v>
      </c>
      <c r="AQ140" s="12">
        <f t="shared" si="58"/>
        <v>1</v>
      </c>
      <c r="AR140" s="12">
        <f t="shared" si="59"/>
        <v>10</v>
      </c>
      <c r="AS140" s="12">
        <f t="shared" si="60"/>
        <v>110</v>
      </c>
    </row>
    <row r="141" spans="1:45" ht="12.75" customHeight="1">
      <c r="A141" s="114"/>
      <c r="B141" s="78" t="s">
        <v>1178</v>
      </c>
      <c r="C141" s="80"/>
      <c r="D141" s="12">
        <v>1</v>
      </c>
      <c r="E141" s="12">
        <v>1</v>
      </c>
      <c r="F141" s="12">
        <v>10</v>
      </c>
      <c r="G141" s="12">
        <v>1</v>
      </c>
      <c r="H141" s="12">
        <v>1</v>
      </c>
      <c r="I141" s="12">
        <v>80</v>
      </c>
      <c r="J141" s="12"/>
      <c r="K141" s="12"/>
      <c r="L141" s="12"/>
      <c r="M141" s="12">
        <v>1</v>
      </c>
      <c r="N141" s="12">
        <v>1</v>
      </c>
      <c r="O141" s="12">
        <v>70</v>
      </c>
      <c r="P141" s="12"/>
      <c r="Q141" s="12"/>
      <c r="R141" s="12"/>
      <c r="S141" s="12"/>
      <c r="T141" s="12"/>
      <c r="U141" s="12"/>
      <c r="V141" s="12">
        <v>1</v>
      </c>
      <c r="W141" s="12">
        <v>1</v>
      </c>
      <c r="X141" s="12">
        <v>10</v>
      </c>
      <c r="Y141" s="12">
        <v>1</v>
      </c>
      <c r="Z141" s="12">
        <v>1</v>
      </c>
      <c r="AA141" s="12">
        <v>20</v>
      </c>
      <c r="AB141" s="75">
        <v>10</v>
      </c>
      <c r="AC141" s="75">
        <v>10</v>
      </c>
      <c r="AD141" s="75">
        <v>50</v>
      </c>
      <c r="AE141" s="12"/>
      <c r="AF141" s="12"/>
      <c r="AG141" s="12"/>
      <c r="AH141" s="12"/>
      <c r="AI141" s="12"/>
      <c r="AJ141" s="12"/>
      <c r="AK141" s="12">
        <f t="shared" si="55"/>
        <v>240</v>
      </c>
      <c r="AL141" s="12"/>
      <c r="AM141" s="12"/>
      <c r="AN141" s="12"/>
      <c r="AO141" s="12">
        <f t="shared" si="56"/>
        <v>15</v>
      </c>
      <c r="AP141" s="12">
        <f t="shared" si="57"/>
        <v>150</v>
      </c>
      <c r="AQ141" s="12">
        <f t="shared" si="58"/>
        <v>15</v>
      </c>
      <c r="AR141" s="12">
        <f t="shared" si="59"/>
        <v>150</v>
      </c>
      <c r="AS141" s="12">
        <f t="shared" si="60"/>
        <v>540</v>
      </c>
    </row>
    <row r="142" spans="1:45" ht="12.75" customHeight="1">
      <c r="A142" s="114"/>
      <c r="B142" s="78" t="s">
        <v>1179</v>
      </c>
      <c r="C142" s="80"/>
      <c r="D142" s="12"/>
      <c r="E142" s="12">
        <v>1</v>
      </c>
      <c r="F142" s="12">
        <v>70</v>
      </c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>
        <f t="shared" si="55"/>
        <v>70</v>
      </c>
      <c r="AL142" s="12"/>
      <c r="AM142" s="12"/>
      <c r="AN142" s="12"/>
      <c r="AO142" s="12">
        <f t="shared" si="56"/>
        <v>1</v>
      </c>
      <c r="AP142" s="12">
        <f t="shared" si="57"/>
        <v>10</v>
      </c>
      <c r="AQ142" s="12">
        <f t="shared" si="58"/>
        <v>0</v>
      </c>
      <c r="AR142" s="12">
        <f t="shared" si="59"/>
        <v>0</v>
      </c>
      <c r="AS142" s="12">
        <f t="shared" si="60"/>
        <v>80</v>
      </c>
    </row>
    <row r="143" spans="1:45" ht="12.75" customHeight="1">
      <c r="A143" s="114"/>
      <c r="B143" s="78" t="s">
        <v>1180</v>
      </c>
      <c r="C143" s="80"/>
      <c r="D143" s="12"/>
      <c r="E143" s="12"/>
      <c r="F143" s="12"/>
      <c r="G143" s="12">
        <v>1</v>
      </c>
      <c r="H143" s="12">
        <v>1</v>
      </c>
      <c r="I143" s="12">
        <v>70</v>
      </c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>
        <f t="shared" si="55"/>
        <v>70</v>
      </c>
      <c r="AL143" s="12"/>
      <c r="AM143" s="12"/>
      <c r="AN143" s="12"/>
      <c r="AO143" s="12">
        <f t="shared" si="56"/>
        <v>1</v>
      </c>
      <c r="AP143" s="12">
        <f t="shared" si="57"/>
        <v>10</v>
      </c>
      <c r="AQ143" s="12">
        <f t="shared" si="58"/>
        <v>1</v>
      </c>
      <c r="AR143" s="12">
        <f t="shared" si="59"/>
        <v>10</v>
      </c>
      <c r="AS143" s="12">
        <f t="shared" si="60"/>
        <v>90</v>
      </c>
    </row>
    <row r="144" spans="1:45" ht="12.75" customHeight="1">
      <c r="A144" s="114"/>
      <c r="B144" s="109" t="s">
        <v>1181</v>
      </c>
      <c r="C144" s="80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75"/>
      <c r="AC144" s="75"/>
      <c r="AD144" s="75"/>
      <c r="AE144" s="75">
        <v>10</v>
      </c>
      <c r="AF144" s="75">
        <v>10</v>
      </c>
      <c r="AG144" s="75">
        <v>60</v>
      </c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</row>
    <row r="145" spans="1:45" ht="12.75" customHeight="1">
      <c r="A145" s="114"/>
      <c r="B145" s="109" t="s">
        <v>1182</v>
      </c>
      <c r="C145" s="80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75">
        <v>10</v>
      </c>
      <c r="AC145" s="75">
        <v>10</v>
      </c>
      <c r="AD145" s="75">
        <v>40</v>
      </c>
      <c r="AE145" s="75">
        <v>10</v>
      </c>
      <c r="AF145" s="75">
        <v>10</v>
      </c>
      <c r="AG145" s="75">
        <v>70</v>
      </c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</row>
    <row r="146" spans="1:45" ht="12.75" customHeight="1">
      <c r="A146" s="114"/>
      <c r="B146" s="109" t="s">
        <v>1183</v>
      </c>
      <c r="C146" s="80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75">
        <v>10</v>
      </c>
      <c r="AC146" s="75">
        <v>10</v>
      </c>
      <c r="AD146" s="75">
        <v>40</v>
      </c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</row>
    <row r="147" spans="1:45" ht="12.75" customHeight="1">
      <c r="A147" s="114"/>
      <c r="B147" s="109" t="s">
        <v>1184</v>
      </c>
      <c r="C147" s="80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75">
        <v>10</v>
      </c>
      <c r="AC147" s="75">
        <v>10</v>
      </c>
      <c r="AD147" s="75">
        <v>40</v>
      </c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</row>
    <row r="148" spans="1:45" ht="12.75" customHeight="1">
      <c r="A148" s="114"/>
      <c r="B148" s="78" t="s">
        <v>1185</v>
      </c>
      <c r="C148" s="80"/>
      <c r="D148" s="12">
        <v>1</v>
      </c>
      <c r="E148" s="12">
        <v>1</v>
      </c>
      <c r="F148" s="12">
        <v>60</v>
      </c>
      <c r="G148" s="12"/>
      <c r="H148" s="12"/>
      <c r="I148" s="12"/>
      <c r="J148" s="12"/>
      <c r="K148" s="12"/>
      <c r="L148" s="12"/>
      <c r="M148" s="12">
        <v>1</v>
      </c>
      <c r="N148" s="12">
        <v>1</v>
      </c>
      <c r="O148" s="12">
        <v>90</v>
      </c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75">
        <v>10</v>
      </c>
      <c r="AC148" s="75">
        <v>10</v>
      </c>
      <c r="AD148" s="75">
        <v>50</v>
      </c>
      <c r="AE148" s="12"/>
      <c r="AF148" s="12"/>
      <c r="AG148" s="12"/>
      <c r="AH148" s="75">
        <v>10</v>
      </c>
      <c r="AI148" s="75">
        <v>10</v>
      </c>
      <c r="AJ148" s="75">
        <v>20</v>
      </c>
      <c r="AK148" s="12">
        <f t="shared" ref="AK148:AK167" si="61">F148+I148+L148+O148+R148+U148+X148+AA148+AD148+AG148+AJ148</f>
        <v>220</v>
      </c>
      <c r="AL148" s="12"/>
      <c r="AM148" s="12"/>
      <c r="AN148" s="12"/>
      <c r="AO148" s="12">
        <f t="shared" ref="AO148:AO167" si="62">E148+H148+K148+N148+Q148+T148+W148+Z148+AC148+AF148+AI148</f>
        <v>22</v>
      </c>
      <c r="AP148" s="12">
        <f t="shared" ref="AP148:AP167" si="63">AO148*10</f>
        <v>220</v>
      </c>
      <c r="AQ148" s="12">
        <f t="shared" ref="AQ148:AQ167" si="64">D148+G148+J148+M148+J148+P148+S148+V148+Y148+AB148+AE148+AH148</f>
        <v>22</v>
      </c>
      <c r="AR148" s="12">
        <f t="shared" ref="AR148:AR167" si="65">AQ148*10</f>
        <v>220</v>
      </c>
      <c r="AS148" s="12">
        <f t="shared" ref="AS148:AS167" si="66">AR148+AP148+AN148+AM148+AL148+AK148</f>
        <v>660</v>
      </c>
    </row>
    <row r="149" spans="1:45" ht="12.75" customHeight="1">
      <c r="A149" s="114"/>
      <c r="B149" s="78" t="s">
        <v>1186</v>
      </c>
      <c r="C149" s="80"/>
      <c r="D149" s="12">
        <v>1</v>
      </c>
      <c r="E149" s="12">
        <v>1</v>
      </c>
      <c r="F149" s="12">
        <v>10</v>
      </c>
      <c r="G149" s="12">
        <v>1</v>
      </c>
      <c r="H149" s="12">
        <v>1</v>
      </c>
      <c r="I149" s="12">
        <v>10</v>
      </c>
      <c r="J149" s="12">
        <v>1</v>
      </c>
      <c r="K149" s="12">
        <v>1</v>
      </c>
      <c r="L149" s="12">
        <v>15</v>
      </c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>
        <f t="shared" si="61"/>
        <v>35</v>
      </c>
      <c r="AL149" s="12"/>
      <c r="AM149" s="12"/>
      <c r="AN149" s="12"/>
      <c r="AO149" s="12">
        <f t="shared" si="62"/>
        <v>3</v>
      </c>
      <c r="AP149" s="12">
        <f t="shared" si="63"/>
        <v>30</v>
      </c>
      <c r="AQ149" s="12">
        <f t="shared" si="64"/>
        <v>4</v>
      </c>
      <c r="AR149" s="12">
        <f t="shared" si="65"/>
        <v>40</v>
      </c>
      <c r="AS149" s="12">
        <f t="shared" si="66"/>
        <v>105</v>
      </c>
    </row>
    <row r="150" spans="1:45" ht="12.75" customHeight="1">
      <c r="A150" s="114"/>
      <c r="B150" s="78" t="s">
        <v>1187</v>
      </c>
      <c r="C150" s="80"/>
      <c r="D150" s="12">
        <v>1</v>
      </c>
      <c r="E150" s="12">
        <v>1</v>
      </c>
      <c r="F150" s="12">
        <v>10</v>
      </c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 t="s">
        <v>1188</v>
      </c>
      <c r="T150" s="12"/>
      <c r="U150" s="12" t="s">
        <v>1189</v>
      </c>
      <c r="V150" s="12">
        <v>1</v>
      </c>
      <c r="W150" s="12">
        <v>1</v>
      </c>
      <c r="X150" s="12">
        <v>10</v>
      </c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13" t="e">
        <f t="shared" si="61"/>
        <v>#VALUE!</v>
      </c>
      <c r="AL150" s="12"/>
      <c r="AM150" s="12"/>
      <c r="AN150" s="12"/>
      <c r="AO150" s="12">
        <f t="shared" si="62"/>
        <v>2</v>
      </c>
      <c r="AP150" s="12">
        <f t="shared" si="63"/>
        <v>20</v>
      </c>
      <c r="AQ150" s="12" t="e">
        <f t="shared" si="64"/>
        <v>#VALUE!</v>
      </c>
      <c r="AR150" s="12" t="e">
        <f t="shared" si="65"/>
        <v>#VALUE!</v>
      </c>
      <c r="AS150" s="12" t="e">
        <f t="shared" si="66"/>
        <v>#VALUE!</v>
      </c>
    </row>
    <row r="151" spans="1:45" ht="12.75" customHeight="1">
      <c r="A151" s="114"/>
      <c r="B151" s="78" t="s">
        <v>1190</v>
      </c>
      <c r="C151" s="80"/>
      <c r="D151" s="12"/>
      <c r="E151" s="12">
        <v>1</v>
      </c>
      <c r="F151" s="10">
        <v>10</v>
      </c>
      <c r="G151" s="12"/>
      <c r="H151" s="12"/>
      <c r="I151" s="35"/>
      <c r="J151" s="12"/>
      <c r="K151" s="12"/>
      <c r="L151" s="35"/>
      <c r="M151" s="12"/>
      <c r="N151" s="12"/>
      <c r="O151" s="35"/>
      <c r="P151" s="12"/>
      <c r="Q151" s="12"/>
      <c r="R151" s="35"/>
      <c r="S151" s="12"/>
      <c r="T151" s="12"/>
      <c r="U151" s="35"/>
      <c r="V151" s="12"/>
      <c r="W151" s="12"/>
      <c r="X151" s="35"/>
      <c r="Y151" s="12"/>
      <c r="Z151" s="12"/>
      <c r="AA151" s="12"/>
      <c r="AB151" s="12"/>
      <c r="AC151" s="12"/>
      <c r="AD151" s="12"/>
      <c r="AE151" s="12"/>
      <c r="AF151" s="12"/>
      <c r="AG151" s="35"/>
      <c r="AH151" s="12"/>
      <c r="AI151" s="12"/>
      <c r="AJ151" s="12"/>
      <c r="AK151" s="12">
        <f t="shared" si="61"/>
        <v>10</v>
      </c>
      <c r="AL151" s="12"/>
      <c r="AM151" s="12"/>
      <c r="AN151" s="12"/>
      <c r="AO151" s="12">
        <f t="shared" si="62"/>
        <v>1</v>
      </c>
      <c r="AP151" s="12">
        <f t="shared" si="63"/>
        <v>10</v>
      </c>
      <c r="AQ151" s="12">
        <f t="shared" si="64"/>
        <v>0</v>
      </c>
      <c r="AR151" s="12">
        <f t="shared" si="65"/>
        <v>0</v>
      </c>
      <c r="AS151" s="12">
        <f t="shared" si="66"/>
        <v>20</v>
      </c>
    </row>
    <row r="152" spans="1:45" ht="12.75" customHeight="1">
      <c r="A152" s="1"/>
      <c r="B152" s="78" t="s">
        <v>1191</v>
      </c>
      <c r="C152" s="80"/>
      <c r="D152" s="12">
        <v>1</v>
      </c>
      <c r="E152" s="12">
        <v>1</v>
      </c>
      <c r="F152" s="12">
        <v>10</v>
      </c>
      <c r="G152" s="12"/>
      <c r="H152" s="12"/>
      <c r="I152" s="12"/>
      <c r="J152" s="12"/>
      <c r="K152" s="12"/>
      <c r="L152" s="12"/>
      <c r="M152" s="12">
        <v>1</v>
      </c>
      <c r="N152" s="12" t="s">
        <v>1192</v>
      </c>
      <c r="O152" s="12">
        <v>100</v>
      </c>
      <c r="P152" s="12">
        <v>1</v>
      </c>
      <c r="Q152" s="12">
        <v>1</v>
      </c>
      <c r="R152" s="12">
        <v>15</v>
      </c>
      <c r="S152" s="12"/>
      <c r="T152" s="12"/>
      <c r="U152" s="12"/>
      <c r="V152" s="12">
        <v>1</v>
      </c>
      <c r="W152" s="12">
        <v>1</v>
      </c>
      <c r="X152" s="12">
        <v>10</v>
      </c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>
        <f t="shared" si="61"/>
        <v>135</v>
      </c>
      <c r="AL152" s="12"/>
      <c r="AM152" s="12"/>
      <c r="AN152" s="12"/>
      <c r="AO152" s="12" t="e">
        <f t="shared" si="62"/>
        <v>#VALUE!</v>
      </c>
      <c r="AP152" s="12" t="e">
        <f t="shared" si="63"/>
        <v>#VALUE!</v>
      </c>
      <c r="AQ152" s="12">
        <f t="shared" si="64"/>
        <v>4</v>
      </c>
      <c r="AR152" s="12">
        <f t="shared" si="65"/>
        <v>40</v>
      </c>
      <c r="AS152" s="12" t="e">
        <f t="shared" si="66"/>
        <v>#VALUE!</v>
      </c>
    </row>
    <row r="153" spans="1:45" ht="12.75" customHeight="1">
      <c r="A153" s="115"/>
      <c r="B153" s="78" t="s">
        <v>1193</v>
      </c>
      <c r="C153" s="80"/>
      <c r="D153" s="12"/>
      <c r="E153" s="12">
        <v>1</v>
      </c>
      <c r="F153" s="12">
        <v>10</v>
      </c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>
        <f t="shared" si="61"/>
        <v>10</v>
      </c>
      <c r="AL153" s="12"/>
      <c r="AM153" s="12"/>
      <c r="AN153" s="12"/>
      <c r="AO153" s="12">
        <f t="shared" si="62"/>
        <v>1</v>
      </c>
      <c r="AP153" s="12">
        <f t="shared" si="63"/>
        <v>10</v>
      </c>
      <c r="AQ153" s="12">
        <f t="shared" si="64"/>
        <v>0</v>
      </c>
      <c r="AR153" s="12">
        <f t="shared" si="65"/>
        <v>0</v>
      </c>
      <c r="AS153" s="12">
        <f t="shared" si="66"/>
        <v>20</v>
      </c>
    </row>
    <row r="154" spans="1:45" ht="12.75" customHeight="1">
      <c r="A154" s="116"/>
      <c r="B154" s="78" t="s">
        <v>1194</v>
      </c>
      <c r="C154" s="80"/>
      <c r="D154" s="12">
        <v>1</v>
      </c>
      <c r="E154" s="12">
        <v>1</v>
      </c>
      <c r="F154" s="12">
        <v>10</v>
      </c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>
        <f t="shared" si="61"/>
        <v>10</v>
      </c>
      <c r="AL154" s="12"/>
      <c r="AM154" s="12"/>
      <c r="AN154" s="12"/>
      <c r="AO154" s="12">
        <f t="shared" si="62"/>
        <v>1</v>
      </c>
      <c r="AP154" s="12">
        <f t="shared" si="63"/>
        <v>10</v>
      </c>
      <c r="AQ154" s="12">
        <f t="shared" si="64"/>
        <v>1</v>
      </c>
      <c r="AR154" s="12">
        <f t="shared" si="65"/>
        <v>10</v>
      </c>
      <c r="AS154" s="12">
        <f t="shared" si="66"/>
        <v>30</v>
      </c>
    </row>
    <row r="155" spans="1:45" ht="12.75" customHeight="1">
      <c r="A155" s="115"/>
      <c r="B155" s="78" t="s">
        <v>1195</v>
      </c>
      <c r="C155" s="80"/>
      <c r="D155" s="12"/>
      <c r="E155" s="12">
        <v>1</v>
      </c>
      <c r="F155" s="12">
        <v>10</v>
      </c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>
        <f t="shared" si="61"/>
        <v>10</v>
      </c>
      <c r="AL155" s="12"/>
      <c r="AM155" s="12"/>
      <c r="AN155" s="12"/>
      <c r="AO155" s="12">
        <f t="shared" si="62"/>
        <v>1</v>
      </c>
      <c r="AP155" s="12">
        <f t="shared" si="63"/>
        <v>10</v>
      </c>
      <c r="AQ155" s="12">
        <f t="shared" si="64"/>
        <v>0</v>
      </c>
      <c r="AR155" s="12">
        <f t="shared" si="65"/>
        <v>0</v>
      </c>
      <c r="AS155" s="12">
        <f t="shared" si="66"/>
        <v>20</v>
      </c>
    </row>
    <row r="156" spans="1:45" ht="12.75" customHeight="1">
      <c r="A156" s="115"/>
      <c r="B156" s="78" t="s">
        <v>1196</v>
      </c>
      <c r="C156" s="80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>
        <f t="shared" si="61"/>
        <v>0</v>
      </c>
      <c r="AL156" s="12"/>
      <c r="AM156" s="12"/>
      <c r="AN156" s="12"/>
      <c r="AO156" s="12">
        <f t="shared" si="62"/>
        <v>0</v>
      </c>
      <c r="AP156" s="12">
        <f t="shared" si="63"/>
        <v>0</v>
      </c>
      <c r="AQ156" s="12">
        <f t="shared" si="64"/>
        <v>0</v>
      </c>
      <c r="AR156" s="12">
        <f t="shared" si="65"/>
        <v>0</v>
      </c>
      <c r="AS156" s="12">
        <f t="shared" si="66"/>
        <v>0</v>
      </c>
    </row>
    <row r="157" spans="1:45" ht="12.75" customHeight="1">
      <c r="A157" s="115"/>
      <c r="B157" s="78" t="s">
        <v>1197</v>
      </c>
      <c r="C157" s="80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>
        <f t="shared" si="61"/>
        <v>0</v>
      </c>
      <c r="AL157" s="12"/>
      <c r="AM157" s="12"/>
      <c r="AN157" s="12"/>
      <c r="AO157" s="12">
        <f t="shared" si="62"/>
        <v>0</v>
      </c>
      <c r="AP157" s="12">
        <f t="shared" si="63"/>
        <v>0</v>
      </c>
      <c r="AQ157" s="12">
        <f t="shared" si="64"/>
        <v>0</v>
      </c>
      <c r="AR157" s="12">
        <f t="shared" si="65"/>
        <v>0</v>
      </c>
      <c r="AS157" s="12">
        <f t="shared" si="66"/>
        <v>0</v>
      </c>
    </row>
    <row r="158" spans="1:45" ht="12.75" customHeight="1">
      <c r="A158" s="116"/>
      <c r="B158" s="78" t="s">
        <v>1198</v>
      </c>
      <c r="C158" s="80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>
        <f t="shared" si="61"/>
        <v>0</v>
      </c>
      <c r="AL158" s="12"/>
      <c r="AM158" s="12"/>
      <c r="AN158" s="12"/>
      <c r="AO158" s="12">
        <f t="shared" si="62"/>
        <v>0</v>
      </c>
      <c r="AP158" s="12">
        <f t="shared" si="63"/>
        <v>0</v>
      </c>
      <c r="AQ158" s="12">
        <f t="shared" si="64"/>
        <v>0</v>
      </c>
      <c r="AR158" s="12">
        <f t="shared" si="65"/>
        <v>0</v>
      </c>
      <c r="AS158" s="12">
        <f t="shared" si="66"/>
        <v>0</v>
      </c>
    </row>
    <row r="159" spans="1:45" ht="12.75" customHeight="1">
      <c r="A159" s="115"/>
      <c r="B159" s="78" t="s">
        <v>1199</v>
      </c>
      <c r="C159" s="80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>
        <f t="shared" si="61"/>
        <v>0</v>
      </c>
      <c r="AL159" s="12"/>
      <c r="AM159" s="12"/>
      <c r="AN159" s="12"/>
      <c r="AO159" s="12">
        <f t="shared" si="62"/>
        <v>0</v>
      </c>
      <c r="AP159" s="12">
        <f t="shared" si="63"/>
        <v>0</v>
      </c>
      <c r="AQ159" s="12">
        <f t="shared" si="64"/>
        <v>0</v>
      </c>
      <c r="AR159" s="12">
        <f t="shared" si="65"/>
        <v>0</v>
      </c>
      <c r="AS159" s="12">
        <f t="shared" si="66"/>
        <v>0</v>
      </c>
    </row>
    <row r="160" spans="1:45" ht="12.75" customHeight="1">
      <c r="A160" s="115"/>
      <c r="B160" s="78" t="s">
        <v>1200</v>
      </c>
      <c r="C160" s="80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>
        <f t="shared" si="61"/>
        <v>0</v>
      </c>
      <c r="AL160" s="12"/>
      <c r="AM160" s="12"/>
      <c r="AN160" s="12"/>
      <c r="AO160" s="12">
        <f t="shared" si="62"/>
        <v>0</v>
      </c>
      <c r="AP160" s="12">
        <f t="shared" si="63"/>
        <v>0</v>
      </c>
      <c r="AQ160" s="12">
        <f t="shared" si="64"/>
        <v>0</v>
      </c>
      <c r="AR160" s="12">
        <f t="shared" si="65"/>
        <v>0</v>
      </c>
      <c r="AS160" s="12">
        <f t="shared" si="66"/>
        <v>0</v>
      </c>
    </row>
    <row r="161" spans="1:45" ht="12.75" customHeight="1">
      <c r="A161" s="115"/>
      <c r="B161" s="78" t="s">
        <v>1201</v>
      </c>
      <c r="C161" s="80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>
        <v>1</v>
      </c>
      <c r="Z161" s="12"/>
      <c r="AA161" s="12">
        <v>10</v>
      </c>
      <c r="AB161" s="12"/>
      <c r="AC161" s="12"/>
      <c r="AD161" s="12"/>
      <c r="AE161" s="12"/>
      <c r="AF161" s="12"/>
      <c r="AG161" s="12"/>
      <c r="AH161" s="12"/>
      <c r="AI161" s="12"/>
      <c r="AJ161" s="12"/>
      <c r="AK161" s="12">
        <f t="shared" si="61"/>
        <v>10</v>
      </c>
      <c r="AL161" s="12"/>
      <c r="AM161" s="12"/>
      <c r="AN161" s="12"/>
      <c r="AO161" s="12">
        <f t="shared" si="62"/>
        <v>0</v>
      </c>
      <c r="AP161" s="12">
        <f t="shared" si="63"/>
        <v>0</v>
      </c>
      <c r="AQ161" s="12">
        <f t="shared" si="64"/>
        <v>1</v>
      </c>
      <c r="AR161" s="12">
        <f t="shared" si="65"/>
        <v>10</v>
      </c>
      <c r="AS161" s="12">
        <f t="shared" si="66"/>
        <v>20</v>
      </c>
    </row>
    <row r="162" spans="1:45" ht="12.75" customHeight="1">
      <c r="A162" s="115"/>
      <c r="B162" s="78" t="s">
        <v>1202</v>
      </c>
      <c r="C162" s="80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>
        <f t="shared" si="61"/>
        <v>0</v>
      </c>
      <c r="AL162" s="12"/>
      <c r="AM162" s="12"/>
      <c r="AN162" s="12"/>
      <c r="AO162" s="12">
        <f t="shared" si="62"/>
        <v>0</v>
      </c>
      <c r="AP162" s="12">
        <f t="shared" si="63"/>
        <v>0</v>
      </c>
      <c r="AQ162" s="12">
        <f t="shared" si="64"/>
        <v>0</v>
      </c>
      <c r="AR162" s="12">
        <f t="shared" si="65"/>
        <v>0</v>
      </c>
      <c r="AS162" s="12">
        <f t="shared" si="66"/>
        <v>0</v>
      </c>
    </row>
    <row r="163" spans="1:45" ht="12.75" customHeight="1">
      <c r="A163" s="115"/>
      <c r="B163" s="78" t="s">
        <v>1203</v>
      </c>
      <c r="C163" s="80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>
        <f t="shared" si="61"/>
        <v>0</v>
      </c>
      <c r="AL163" s="12"/>
      <c r="AM163" s="12"/>
      <c r="AN163" s="12"/>
      <c r="AO163" s="12">
        <f t="shared" si="62"/>
        <v>0</v>
      </c>
      <c r="AP163" s="12">
        <f t="shared" si="63"/>
        <v>0</v>
      </c>
      <c r="AQ163" s="12">
        <f t="shared" si="64"/>
        <v>0</v>
      </c>
      <c r="AR163" s="12">
        <f t="shared" si="65"/>
        <v>0</v>
      </c>
      <c r="AS163" s="12">
        <f t="shared" si="66"/>
        <v>0</v>
      </c>
    </row>
    <row r="164" spans="1:45" ht="12.75" customHeight="1">
      <c r="A164" s="115"/>
      <c r="B164" s="78" t="s">
        <v>1204</v>
      </c>
      <c r="C164" s="80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>
        <f t="shared" si="61"/>
        <v>0</v>
      </c>
      <c r="AL164" s="12"/>
      <c r="AM164" s="12"/>
      <c r="AN164" s="12"/>
      <c r="AO164" s="12">
        <f t="shared" si="62"/>
        <v>0</v>
      </c>
      <c r="AP164" s="12">
        <f t="shared" si="63"/>
        <v>0</v>
      </c>
      <c r="AQ164" s="12">
        <f t="shared" si="64"/>
        <v>0</v>
      </c>
      <c r="AR164" s="12">
        <f t="shared" si="65"/>
        <v>0</v>
      </c>
      <c r="AS164" s="12">
        <f t="shared" si="66"/>
        <v>0</v>
      </c>
    </row>
    <row r="165" spans="1:45" ht="12.75" customHeight="1">
      <c r="A165" s="115"/>
      <c r="B165" s="78" t="s">
        <v>1205</v>
      </c>
      <c r="C165" s="80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>
        <f t="shared" si="61"/>
        <v>0</v>
      </c>
      <c r="AL165" s="12"/>
      <c r="AM165" s="12"/>
      <c r="AN165" s="12"/>
      <c r="AO165" s="12">
        <f t="shared" si="62"/>
        <v>0</v>
      </c>
      <c r="AP165" s="12">
        <f t="shared" si="63"/>
        <v>0</v>
      </c>
      <c r="AQ165" s="12">
        <f t="shared" si="64"/>
        <v>0</v>
      </c>
      <c r="AR165" s="12">
        <f t="shared" si="65"/>
        <v>0</v>
      </c>
      <c r="AS165" s="12">
        <f t="shared" si="66"/>
        <v>0</v>
      </c>
    </row>
    <row r="166" spans="1:45" ht="12.75" customHeight="1">
      <c r="A166" s="115"/>
      <c r="B166" s="78" t="s">
        <v>1206</v>
      </c>
      <c r="C166" s="80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>
        <f t="shared" si="61"/>
        <v>0</v>
      </c>
      <c r="AL166" s="12"/>
      <c r="AM166" s="12"/>
      <c r="AN166" s="12"/>
      <c r="AO166" s="12">
        <f t="shared" si="62"/>
        <v>0</v>
      </c>
      <c r="AP166" s="12">
        <f t="shared" si="63"/>
        <v>0</v>
      </c>
      <c r="AQ166" s="12">
        <f t="shared" si="64"/>
        <v>0</v>
      </c>
      <c r="AR166" s="12">
        <f t="shared" si="65"/>
        <v>0</v>
      </c>
      <c r="AS166" s="12">
        <f t="shared" si="66"/>
        <v>0</v>
      </c>
    </row>
    <row r="167" spans="1:45" ht="12.75" customHeight="1">
      <c r="A167" s="115"/>
      <c r="B167" s="78" t="s">
        <v>1207</v>
      </c>
      <c r="C167" s="80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>
        <f t="shared" si="61"/>
        <v>0</v>
      </c>
      <c r="AL167" s="12"/>
      <c r="AM167" s="12"/>
      <c r="AN167" s="12"/>
      <c r="AO167" s="12">
        <f t="shared" si="62"/>
        <v>0</v>
      </c>
      <c r="AP167" s="12">
        <f t="shared" si="63"/>
        <v>0</v>
      </c>
      <c r="AQ167" s="12">
        <f t="shared" si="64"/>
        <v>0</v>
      </c>
      <c r="AR167" s="12">
        <f t="shared" si="65"/>
        <v>0</v>
      </c>
      <c r="AS167" s="12">
        <f t="shared" si="66"/>
        <v>0</v>
      </c>
    </row>
    <row r="168" spans="1:45" ht="12.75" customHeight="1">
      <c r="A168" s="115"/>
      <c r="B168" s="109" t="s">
        <v>1208</v>
      </c>
      <c r="C168" s="80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75">
        <v>10</v>
      </c>
      <c r="AC168" s="75">
        <v>10</v>
      </c>
      <c r="AD168" s="75">
        <v>60</v>
      </c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</row>
    <row r="169" spans="1:45" ht="12.75" customHeight="1">
      <c r="A169" s="115"/>
      <c r="B169" s="78" t="s">
        <v>1209</v>
      </c>
      <c r="C169" s="80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>
        <f t="shared" ref="AK169:AK173" si="67">F169+I169+L169+O169+R169+U169+X169+AA169+AD169+AG169+AJ169</f>
        <v>0</v>
      </c>
      <c r="AL169" s="12"/>
      <c r="AM169" s="12"/>
      <c r="AN169" s="12"/>
      <c r="AO169" s="12">
        <f t="shared" ref="AO169:AO173" si="68">E169+H169+K169+N169+Q169+T169+W169+Z169+AC169+AF169+AI169</f>
        <v>0</v>
      </c>
      <c r="AP169" s="12">
        <f t="shared" ref="AP169:AP173" si="69">AO169*10</f>
        <v>0</v>
      </c>
      <c r="AQ169" s="12">
        <f t="shared" ref="AQ169:AQ173" si="70">D169+G169+J169+M169+J169+P169+S169+V169+Y169+AB169+AE169+AH169</f>
        <v>0</v>
      </c>
      <c r="AR169" s="12">
        <f t="shared" ref="AR169:AR173" si="71">AQ169*10</f>
        <v>0</v>
      </c>
      <c r="AS169" s="12">
        <f t="shared" ref="AS169:AS173" si="72">AR169+AP169+AN169+AM169+AL169+AK169</f>
        <v>0</v>
      </c>
    </row>
    <row r="170" spans="1:45" ht="12.75" customHeight="1">
      <c r="A170" s="115"/>
      <c r="B170" s="78" t="s">
        <v>1210</v>
      </c>
      <c r="C170" s="80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>
        <f t="shared" si="67"/>
        <v>0</v>
      </c>
      <c r="AL170" s="12"/>
      <c r="AM170" s="12"/>
      <c r="AN170" s="12"/>
      <c r="AO170" s="12">
        <f t="shared" si="68"/>
        <v>0</v>
      </c>
      <c r="AP170" s="12">
        <f t="shared" si="69"/>
        <v>0</v>
      </c>
      <c r="AQ170" s="12">
        <f t="shared" si="70"/>
        <v>0</v>
      </c>
      <c r="AR170" s="12">
        <f t="shared" si="71"/>
        <v>0</v>
      </c>
      <c r="AS170" s="12">
        <f t="shared" si="72"/>
        <v>0</v>
      </c>
    </row>
    <row r="171" spans="1:45" ht="12.75" customHeight="1">
      <c r="A171" s="115"/>
      <c r="B171" s="78" t="s">
        <v>1211</v>
      </c>
      <c r="C171" s="80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>
        <f t="shared" si="67"/>
        <v>0</v>
      </c>
      <c r="AL171" s="12"/>
      <c r="AM171" s="12"/>
      <c r="AN171" s="12"/>
      <c r="AO171" s="12">
        <f t="shared" si="68"/>
        <v>0</v>
      </c>
      <c r="AP171" s="12">
        <f t="shared" si="69"/>
        <v>0</v>
      </c>
      <c r="AQ171" s="12">
        <f t="shared" si="70"/>
        <v>0</v>
      </c>
      <c r="AR171" s="12">
        <f t="shared" si="71"/>
        <v>0</v>
      </c>
      <c r="AS171" s="12">
        <f t="shared" si="72"/>
        <v>0</v>
      </c>
    </row>
    <row r="172" spans="1:45" ht="12.75" customHeight="1">
      <c r="A172" s="116"/>
      <c r="B172" s="78" t="s">
        <v>1212</v>
      </c>
      <c r="C172" s="80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>
        <v>1</v>
      </c>
      <c r="W172" s="12">
        <v>1</v>
      </c>
      <c r="X172" s="12">
        <v>10</v>
      </c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>
        <f t="shared" si="67"/>
        <v>10</v>
      </c>
      <c r="AL172" s="12"/>
      <c r="AM172" s="12"/>
      <c r="AN172" s="12"/>
      <c r="AO172" s="12">
        <f t="shared" si="68"/>
        <v>1</v>
      </c>
      <c r="AP172" s="12">
        <f t="shared" si="69"/>
        <v>10</v>
      </c>
      <c r="AQ172" s="12">
        <f t="shared" si="70"/>
        <v>1</v>
      </c>
      <c r="AR172" s="12">
        <f t="shared" si="71"/>
        <v>10</v>
      </c>
      <c r="AS172" s="12">
        <f t="shared" si="72"/>
        <v>30</v>
      </c>
    </row>
    <row r="173" spans="1:45" ht="12.75" customHeight="1">
      <c r="A173" s="116"/>
      <c r="B173" s="35" t="s">
        <v>1213</v>
      </c>
      <c r="C173" s="35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>
        <f t="shared" si="67"/>
        <v>0</v>
      </c>
      <c r="AL173" s="12"/>
      <c r="AM173" s="12"/>
      <c r="AN173" s="12"/>
      <c r="AO173" s="12">
        <f t="shared" si="68"/>
        <v>0</v>
      </c>
      <c r="AP173" s="12">
        <f t="shared" si="69"/>
        <v>0</v>
      </c>
      <c r="AQ173" s="12">
        <f t="shared" si="70"/>
        <v>0</v>
      </c>
      <c r="AR173" s="12">
        <f t="shared" si="71"/>
        <v>0</v>
      </c>
      <c r="AS173" s="12">
        <f t="shared" si="72"/>
        <v>0</v>
      </c>
    </row>
  </sheetData>
  <mergeCells count="22">
    <mergeCell ref="AO5:AP5"/>
    <mergeCell ref="AH5:AI5"/>
    <mergeCell ref="S5:T5"/>
    <mergeCell ref="AO6:AP6"/>
    <mergeCell ref="AH87:AI87"/>
    <mergeCell ref="AE87:AG87"/>
    <mergeCell ref="AO34:AP34"/>
    <mergeCell ref="AB33:AD33"/>
    <mergeCell ref="AH33:AI33"/>
    <mergeCell ref="AO33:AP33"/>
    <mergeCell ref="AE33:AG33"/>
    <mergeCell ref="S128:T128"/>
    <mergeCell ref="AH128:AI128"/>
    <mergeCell ref="AB87:AD87"/>
    <mergeCell ref="AB128:AD128"/>
    <mergeCell ref="AB5:AD5"/>
    <mergeCell ref="AE5:AG5"/>
    <mergeCell ref="AO87:AP87"/>
    <mergeCell ref="AO88:AP88"/>
    <mergeCell ref="AE128:AG128"/>
    <mergeCell ref="AO128:AP128"/>
    <mergeCell ref="AO129:AP12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03"/>
  <sheetViews>
    <sheetView workbookViewId="0"/>
  </sheetViews>
  <sheetFormatPr defaultColWidth="17.28515625" defaultRowHeight="15.75" customHeight="1"/>
  <cols>
    <col min="1" max="1" width="3.140625" customWidth="1"/>
    <col min="2" max="2" width="8.85546875" customWidth="1"/>
    <col min="3" max="3" width="11" customWidth="1"/>
    <col min="4" max="4" width="9.42578125" customWidth="1"/>
    <col min="5" max="5" width="10.42578125" customWidth="1"/>
    <col min="6" max="6" width="12.42578125" customWidth="1"/>
    <col min="7" max="7" width="15" customWidth="1"/>
    <col min="8" max="8" width="10" customWidth="1"/>
    <col min="9" max="9" width="8.85546875" customWidth="1"/>
    <col min="10" max="10" width="11.28515625" customWidth="1"/>
    <col min="11" max="11" width="8.85546875" customWidth="1"/>
    <col min="12" max="12" width="11" customWidth="1"/>
    <col min="13" max="13" width="13.140625" customWidth="1"/>
    <col min="14" max="14" width="13.28515625" customWidth="1"/>
  </cols>
  <sheetData>
    <row r="1" spans="1:14" ht="26.25" customHeight="1">
      <c r="A1" s="1"/>
      <c r="B1" s="122" t="s">
        <v>341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14" ht="19.5" customHeight="1">
      <c r="A2" s="1"/>
      <c r="B2" s="1"/>
      <c r="C2" s="1"/>
      <c r="D2" s="3"/>
      <c r="E2" s="3"/>
      <c r="F2" s="26" t="s">
        <v>342</v>
      </c>
      <c r="G2" s="7" t="s">
        <v>343</v>
      </c>
      <c r="H2" s="3"/>
      <c r="I2" s="1"/>
      <c r="J2" s="1"/>
      <c r="K2" s="1"/>
      <c r="L2" s="1"/>
      <c r="M2" s="26" t="s">
        <v>344</v>
      </c>
      <c r="N2" s="7" t="s">
        <v>345</v>
      </c>
    </row>
    <row r="3" spans="1:14" ht="20.25" customHeight="1">
      <c r="A3" s="4"/>
      <c r="B3" s="4"/>
      <c r="C3" s="4"/>
      <c r="D3" s="5" t="s">
        <v>346</v>
      </c>
      <c r="E3" s="5" t="s">
        <v>347</v>
      </c>
      <c r="F3" s="5" t="s">
        <v>348</v>
      </c>
      <c r="G3" s="5" t="s">
        <v>349</v>
      </c>
      <c r="H3" s="6"/>
      <c r="I3" s="32"/>
      <c r="J3" s="32"/>
      <c r="K3" s="5" t="s">
        <v>351</v>
      </c>
      <c r="L3" s="5" t="s">
        <v>352</v>
      </c>
      <c r="M3" s="5" t="s">
        <v>353</v>
      </c>
      <c r="N3" s="5" t="s">
        <v>354</v>
      </c>
    </row>
    <row r="4" spans="1:14" ht="21" customHeight="1">
      <c r="A4" s="4"/>
      <c r="B4" s="8" t="s">
        <v>356</v>
      </c>
      <c r="C4" s="9"/>
      <c r="D4" s="49">
        <v>34</v>
      </c>
      <c r="E4" s="10"/>
      <c r="F4" s="10"/>
      <c r="G4" s="10"/>
      <c r="H4" s="16"/>
      <c r="I4" s="8" t="s">
        <v>361</v>
      </c>
      <c r="J4" s="9"/>
      <c r="K4" s="34">
        <v>47</v>
      </c>
      <c r="L4" s="35"/>
      <c r="M4" s="35"/>
      <c r="N4" s="35"/>
    </row>
    <row r="5" spans="1:14" ht="21" customHeight="1">
      <c r="A5" s="4"/>
      <c r="B5" s="8" t="s">
        <v>362</v>
      </c>
      <c r="C5" s="9"/>
      <c r="D5" s="49"/>
      <c r="E5" s="10"/>
      <c r="F5" s="10"/>
      <c r="G5" s="10"/>
      <c r="H5" s="16"/>
      <c r="I5" s="8" t="s">
        <v>364</v>
      </c>
      <c r="J5" s="9"/>
      <c r="K5" s="34"/>
      <c r="L5" s="35"/>
      <c r="M5" s="35"/>
      <c r="N5" s="35"/>
    </row>
    <row r="6" spans="1:14" ht="21" customHeight="1">
      <c r="A6" s="4"/>
      <c r="B6" s="8" t="s">
        <v>367</v>
      </c>
      <c r="C6" s="9"/>
      <c r="D6" s="49"/>
      <c r="E6" s="10"/>
      <c r="F6" s="10"/>
      <c r="G6" s="10"/>
      <c r="H6" s="16"/>
      <c r="I6" s="8" t="s">
        <v>368</v>
      </c>
      <c r="J6" s="9"/>
      <c r="K6" s="34">
        <v>46</v>
      </c>
      <c r="L6" s="35"/>
      <c r="M6" s="35"/>
      <c r="N6" s="35"/>
    </row>
    <row r="7" spans="1:14" ht="21" customHeight="1">
      <c r="A7" s="4"/>
      <c r="B7" s="8" t="s">
        <v>369</v>
      </c>
      <c r="C7" s="9"/>
      <c r="D7" s="49"/>
      <c r="E7" s="10"/>
      <c r="F7" s="10"/>
      <c r="G7" s="10"/>
      <c r="H7" s="16"/>
      <c r="I7" s="8" t="s">
        <v>370</v>
      </c>
      <c r="J7" s="9"/>
      <c r="K7" s="49"/>
      <c r="L7" s="10"/>
      <c r="M7" s="10"/>
      <c r="N7" s="10"/>
    </row>
    <row r="8" spans="1:14" ht="21" customHeight="1">
      <c r="A8" s="4"/>
      <c r="B8" s="8" t="s">
        <v>371</v>
      </c>
      <c r="C8" s="9"/>
      <c r="D8" s="49"/>
      <c r="E8" s="10"/>
      <c r="F8" s="10"/>
      <c r="G8" s="10"/>
      <c r="H8" s="16"/>
      <c r="I8" s="8" t="s">
        <v>372</v>
      </c>
      <c r="J8" s="9"/>
      <c r="K8" s="49"/>
      <c r="L8" s="10"/>
      <c r="M8" s="10"/>
      <c r="N8" s="10"/>
    </row>
    <row r="9" spans="1:14" ht="21" customHeight="1">
      <c r="A9" s="4"/>
      <c r="B9" s="8" t="s">
        <v>373</v>
      </c>
      <c r="C9" s="9"/>
      <c r="D9" s="34">
        <v>62</v>
      </c>
      <c r="E9" s="35"/>
      <c r="F9" s="35"/>
      <c r="G9" s="35"/>
      <c r="H9" s="16"/>
      <c r="I9" s="8" t="s">
        <v>374</v>
      </c>
      <c r="J9" s="9"/>
      <c r="K9" s="49"/>
      <c r="L9" s="10"/>
      <c r="M9" s="10"/>
      <c r="N9" s="10"/>
    </row>
    <row r="10" spans="1:14" ht="21" customHeight="1">
      <c r="A10" s="4"/>
      <c r="B10" s="8" t="s">
        <v>378</v>
      </c>
      <c r="C10" s="9"/>
      <c r="D10" s="34">
        <v>58</v>
      </c>
      <c r="E10" s="35"/>
      <c r="F10" s="35"/>
      <c r="G10" s="35"/>
      <c r="H10" s="16"/>
      <c r="I10" s="8" t="s">
        <v>379</v>
      </c>
      <c r="J10" s="9"/>
      <c r="K10" s="49">
        <v>63</v>
      </c>
      <c r="L10" s="10"/>
      <c r="M10" s="10"/>
      <c r="N10" s="10"/>
    </row>
    <row r="11" spans="1:14" ht="21" customHeight="1">
      <c r="A11" s="4"/>
      <c r="B11" s="8" t="s">
        <v>380</v>
      </c>
      <c r="C11" s="9"/>
      <c r="D11" s="34"/>
      <c r="E11" s="35"/>
      <c r="F11" s="35"/>
      <c r="G11" s="35"/>
      <c r="H11" s="16"/>
      <c r="I11" s="8" t="s">
        <v>381</v>
      </c>
      <c r="J11" s="9"/>
      <c r="K11" s="49"/>
      <c r="L11" s="10"/>
      <c r="M11" s="14"/>
      <c r="N11" s="10"/>
    </row>
    <row r="12" spans="1:14" ht="21" customHeight="1">
      <c r="A12" s="4"/>
      <c r="B12" s="8" t="s">
        <v>382</v>
      </c>
      <c r="C12" s="9"/>
      <c r="D12" s="34"/>
      <c r="E12" s="35"/>
      <c r="F12" s="35"/>
      <c r="G12" s="35"/>
      <c r="H12" s="16"/>
      <c r="I12" s="8" t="s">
        <v>383</v>
      </c>
      <c r="J12" s="9"/>
      <c r="K12" s="49"/>
      <c r="L12" s="10"/>
      <c r="M12" s="10"/>
      <c r="N12" s="10"/>
    </row>
    <row r="13" spans="1:14" ht="21" customHeight="1">
      <c r="A13" s="4"/>
      <c r="B13" s="8" t="s">
        <v>384</v>
      </c>
      <c r="C13" s="9"/>
      <c r="D13" s="34"/>
      <c r="E13" s="35"/>
      <c r="F13" s="35"/>
      <c r="G13" s="35"/>
      <c r="H13" s="16"/>
      <c r="I13" s="8" t="s">
        <v>386</v>
      </c>
      <c r="J13" s="9"/>
      <c r="K13" s="49"/>
      <c r="L13" s="10"/>
      <c r="M13" s="10"/>
      <c r="N13" s="10"/>
    </row>
    <row r="14" spans="1:14" ht="21" customHeight="1">
      <c r="A14" s="4"/>
      <c r="B14" s="8" t="s">
        <v>388</v>
      </c>
      <c r="C14" s="9"/>
      <c r="D14" s="34"/>
      <c r="E14" s="35"/>
      <c r="F14" s="35"/>
      <c r="G14" s="35"/>
      <c r="H14" s="16"/>
      <c r="I14" s="8" t="s">
        <v>391</v>
      </c>
      <c r="J14" s="9"/>
      <c r="K14" s="49"/>
      <c r="L14" s="10"/>
      <c r="M14" s="10"/>
      <c r="N14" s="10"/>
    </row>
    <row r="15" spans="1:14" ht="21" customHeight="1">
      <c r="A15" s="4"/>
      <c r="B15" s="8" t="s">
        <v>393</v>
      </c>
      <c r="C15" s="9"/>
      <c r="D15" s="34"/>
      <c r="E15" s="35"/>
      <c r="F15" s="35"/>
      <c r="G15" s="35"/>
      <c r="H15" s="16"/>
      <c r="I15" s="8" t="s">
        <v>395</v>
      </c>
      <c r="J15" s="9"/>
      <c r="K15" s="49"/>
      <c r="L15" s="10"/>
      <c r="M15" s="10"/>
      <c r="N15" s="10"/>
    </row>
    <row r="16" spans="1:14" ht="21" customHeight="1">
      <c r="A16" s="4"/>
      <c r="B16" s="8" t="s">
        <v>397</v>
      </c>
      <c r="C16" s="9"/>
      <c r="D16" s="49">
        <v>43</v>
      </c>
      <c r="E16" s="10"/>
      <c r="F16" s="10"/>
      <c r="G16" s="10"/>
      <c r="H16" s="16"/>
      <c r="I16" s="8" t="s">
        <v>398</v>
      </c>
      <c r="J16" s="9"/>
      <c r="K16" s="49">
        <v>62</v>
      </c>
      <c r="L16" s="10"/>
      <c r="M16" s="10"/>
      <c r="N16" s="10"/>
    </row>
    <row r="17" spans="1:14" ht="21" customHeight="1">
      <c r="A17" s="4"/>
      <c r="B17" s="8" t="s">
        <v>401</v>
      </c>
      <c r="C17" s="9"/>
      <c r="D17" s="34"/>
      <c r="E17" s="35"/>
      <c r="F17" s="35"/>
      <c r="G17" s="35"/>
      <c r="H17" s="16"/>
      <c r="I17" s="8" t="s">
        <v>404</v>
      </c>
      <c r="J17" s="9"/>
      <c r="K17" s="49"/>
      <c r="L17" s="10"/>
      <c r="M17" s="10"/>
      <c r="N17" s="10"/>
    </row>
    <row r="18" spans="1:14" ht="21" customHeight="1">
      <c r="A18" s="4"/>
      <c r="B18" s="8" t="s">
        <v>405</v>
      </c>
      <c r="C18" s="9"/>
      <c r="D18" s="34">
        <v>63</v>
      </c>
      <c r="E18" s="35"/>
      <c r="F18" s="35"/>
      <c r="G18" s="35"/>
      <c r="H18" s="16"/>
      <c r="I18" s="8" t="s">
        <v>406</v>
      </c>
      <c r="J18" s="9"/>
      <c r="K18" s="49">
        <v>59</v>
      </c>
      <c r="L18" s="10"/>
      <c r="M18" s="10"/>
      <c r="N18" s="10"/>
    </row>
    <row r="19" spans="1:14" ht="21" customHeight="1">
      <c r="A19" s="4"/>
      <c r="B19" s="8" t="s">
        <v>407</v>
      </c>
      <c r="C19" s="9"/>
      <c r="D19" s="34"/>
      <c r="E19" s="35"/>
      <c r="F19" s="35"/>
      <c r="G19" s="35"/>
      <c r="H19" s="16"/>
      <c r="I19" s="8" t="s">
        <v>408</v>
      </c>
      <c r="J19" s="9"/>
      <c r="K19" s="49"/>
      <c r="L19" s="10"/>
      <c r="M19" s="10"/>
      <c r="N19" s="10"/>
    </row>
    <row r="20" spans="1:14" ht="21" customHeight="1">
      <c r="A20" s="4"/>
      <c r="B20" s="8" t="s">
        <v>409</v>
      </c>
      <c r="C20" s="9"/>
      <c r="D20" s="34"/>
      <c r="E20" s="35"/>
      <c r="F20" s="35"/>
      <c r="G20" s="35"/>
      <c r="H20" s="16"/>
      <c r="I20" s="8" t="s">
        <v>410</v>
      </c>
      <c r="J20" s="9"/>
      <c r="K20" s="49">
        <v>31</v>
      </c>
      <c r="L20" s="10"/>
      <c r="M20" s="10"/>
      <c r="N20" s="10"/>
    </row>
    <row r="21" spans="1:14" ht="21" customHeight="1">
      <c r="A21" s="4"/>
      <c r="B21" s="8" t="s">
        <v>411</v>
      </c>
      <c r="C21" s="9"/>
      <c r="D21" s="34">
        <v>64</v>
      </c>
      <c r="E21" s="35"/>
      <c r="F21" s="35"/>
      <c r="G21" s="35"/>
      <c r="H21" s="16"/>
      <c r="I21" s="8" t="s">
        <v>413</v>
      </c>
      <c r="J21" s="9"/>
      <c r="K21" s="49"/>
      <c r="L21" s="10"/>
      <c r="M21" s="10"/>
      <c r="N21" s="10"/>
    </row>
    <row r="22" spans="1:14" ht="21" customHeight="1">
      <c r="A22" s="4"/>
      <c r="B22" s="8" t="s">
        <v>414</v>
      </c>
      <c r="C22" s="9"/>
      <c r="D22" s="34"/>
      <c r="E22" s="35"/>
      <c r="F22" s="35"/>
      <c r="G22" s="35"/>
      <c r="H22" s="16"/>
      <c r="I22" s="8" t="s">
        <v>415</v>
      </c>
      <c r="J22" s="9"/>
      <c r="K22" s="49"/>
      <c r="L22" s="10"/>
      <c r="M22" s="10"/>
      <c r="N22" s="10"/>
    </row>
    <row r="23" spans="1:14" ht="21" customHeight="1">
      <c r="A23" s="4"/>
      <c r="B23" s="8" t="s">
        <v>416</v>
      </c>
      <c r="C23" s="9"/>
      <c r="D23" s="34">
        <v>49</v>
      </c>
      <c r="E23" s="35"/>
      <c r="F23" s="35"/>
      <c r="G23" s="35"/>
      <c r="H23" s="16"/>
      <c r="I23" s="8" t="s">
        <v>417</v>
      </c>
      <c r="J23" s="9"/>
      <c r="K23" s="49">
        <v>63</v>
      </c>
      <c r="L23" s="10"/>
      <c r="M23" s="10"/>
      <c r="N23" s="10"/>
    </row>
    <row r="24" spans="1:14" ht="21" customHeight="1">
      <c r="A24" s="4"/>
      <c r="B24" s="8" t="s">
        <v>419</v>
      </c>
      <c r="C24" s="9"/>
      <c r="D24" s="34">
        <v>55</v>
      </c>
      <c r="E24" s="35"/>
      <c r="F24" s="35"/>
      <c r="G24" s="35"/>
      <c r="H24" s="16"/>
      <c r="I24" s="8" t="s">
        <v>422</v>
      </c>
      <c r="J24" s="9"/>
      <c r="K24" s="49">
        <v>47</v>
      </c>
      <c r="L24" s="10"/>
      <c r="M24" s="10"/>
      <c r="N24" s="10"/>
    </row>
    <row r="25" spans="1:14" ht="21" customHeight="1">
      <c r="A25" s="4"/>
      <c r="B25" s="8" t="s">
        <v>424</v>
      </c>
      <c r="C25" s="9"/>
      <c r="D25" s="34">
        <v>54</v>
      </c>
      <c r="E25" s="35"/>
      <c r="F25" s="35"/>
      <c r="G25" s="35"/>
      <c r="H25" s="16"/>
      <c r="I25" s="8" t="s">
        <v>425</v>
      </c>
      <c r="J25" s="9"/>
      <c r="K25" s="49"/>
      <c r="L25" s="10"/>
      <c r="M25" s="10"/>
      <c r="N25" s="10"/>
    </row>
    <row r="26" spans="1:14" ht="21" customHeight="1">
      <c r="A26" s="4"/>
      <c r="B26" s="8" t="s">
        <v>426</v>
      </c>
      <c r="C26" s="9"/>
      <c r="D26" s="34">
        <v>36</v>
      </c>
      <c r="E26" s="35"/>
      <c r="F26" s="35"/>
      <c r="G26" s="35"/>
      <c r="H26" s="16"/>
      <c r="I26" s="8" t="s">
        <v>427</v>
      </c>
      <c r="J26" s="9"/>
      <c r="K26" s="49"/>
      <c r="L26" s="10"/>
      <c r="M26" s="10"/>
      <c r="N26" s="10"/>
    </row>
    <row r="27" spans="1:14" ht="21" customHeight="1">
      <c r="A27" s="4"/>
      <c r="B27" s="8" t="s">
        <v>428</v>
      </c>
      <c r="C27" s="9"/>
      <c r="D27" s="34">
        <v>34</v>
      </c>
      <c r="E27" s="35"/>
      <c r="F27" s="35"/>
      <c r="G27" s="35"/>
      <c r="H27" s="16"/>
      <c r="I27" s="8" t="s">
        <v>430</v>
      </c>
      <c r="J27" s="9"/>
      <c r="K27" s="49"/>
      <c r="L27" s="10"/>
      <c r="M27" s="10"/>
      <c r="N27" s="10"/>
    </row>
    <row r="28" spans="1:14" ht="21" customHeight="1">
      <c r="A28" s="4"/>
      <c r="B28" s="8" t="s">
        <v>431</v>
      </c>
      <c r="C28" s="9"/>
      <c r="D28" s="34"/>
      <c r="E28" s="35"/>
      <c r="F28" s="35"/>
      <c r="G28" s="35"/>
      <c r="H28" s="4"/>
      <c r="I28" s="8" t="s">
        <v>432</v>
      </c>
      <c r="J28" s="9"/>
      <c r="K28" s="49"/>
      <c r="L28" s="10"/>
      <c r="M28" s="10"/>
      <c r="N28" s="10"/>
    </row>
    <row r="29" spans="1:14" ht="21" customHeight="1">
      <c r="A29" s="4"/>
      <c r="B29" s="8" t="s">
        <v>433</v>
      </c>
      <c r="C29" s="9"/>
      <c r="D29" s="34"/>
      <c r="E29" s="35"/>
      <c r="F29" s="35"/>
      <c r="G29" s="35"/>
      <c r="H29" s="16"/>
      <c r="I29" s="8" t="s">
        <v>434</v>
      </c>
      <c r="J29" s="9"/>
      <c r="K29" s="49"/>
      <c r="L29" s="10"/>
      <c r="M29" s="10"/>
      <c r="N29" s="10"/>
    </row>
    <row r="30" spans="1:14" ht="21" customHeight="1">
      <c r="A30" s="4"/>
      <c r="B30" s="8" t="s">
        <v>435</v>
      </c>
      <c r="C30" s="9"/>
      <c r="D30" s="34"/>
      <c r="E30" s="35"/>
      <c r="F30" s="35"/>
      <c r="G30" s="35"/>
      <c r="H30" s="16"/>
      <c r="I30" s="8" t="s">
        <v>436</v>
      </c>
      <c r="J30" s="9"/>
      <c r="K30" s="49">
        <v>44</v>
      </c>
      <c r="L30" s="10"/>
      <c r="M30" s="10"/>
      <c r="N30" s="10"/>
    </row>
    <row r="31" spans="1:14" ht="21" customHeight="1">
      <c r="A31" s="4"/>
      <c r="B31" s="8" t="s">
        <v>437</v>
      </c>
      <c r="C31" s="9"/>
      <c r="D31" s="34"/>
      <c r="E31" s="35"/>
      <c r="F31" s="35"/>
      <c r="G31" s="35"/>
      <c r="H31" s="4"/>
      <c r="I31" s="60" t="s">
        <v>438</v>
      </c>
      <c r="J31" s="61"/>
      <c r="K31" s="63">
        <v>62</v>
      </c>
      <c r="L31" s="65"/>
      <c r="M31" s="65"/>
      <c r="N31" s="65"/>
    </row>
    <row r="32" spans="1:14" ht="21" customHeight="1">
      <c r="A32" s="4"/>
      <c r="B32" s="8" t="s">
        <v>522</v>
      </c>
      <c r="C32" s="9"/>
      <c r="D32" s="34"/>
      <c r="E32" s="35"/>
      <c r="F32" s="35"/>
      <c r="G32" s="35"/>
      <c r="H32" s="16"/>
      <c r="I32" s="68"/>
      <c r="J32" s="68"/>
      <c r="K32" s="69"/>
      <c r="L32" s="69"/>
      <c r="M32" s="69"/>
      <c r="N32" s="69"/>
    </row>
    <row r="33" spans="1:14" ht="26.25" customHeight="1">
      <c r="A33" s="1"/>
      <c r="B33" s="122" t="s">
        <v>546</v>
      </c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</row>
    <row r="34" spans="1:14" ht="20.25" customHeight="1">
      <c r="A34" s="1"/>
      <c r="B34" s="1"/>
      <c r="C34" s="1"/>
      <c r="D34" s="3"/>
      <c r="E34" s="3"/>
      <c r="F34" s="26" t="s">
        <v>547</v>
      </c>
      <c r="G34" s="7" t="s">
        <v>548</v>
      </c>
      <c r="H34" s="3"/>
      <c r="I34" s="1"/>
      <c r="J34" s="1"/>
      <c r="K34" s="1"/>
      <c r="L34" s="1"/>
      <c r="M34" s="26" t="s">
        <v>549</v>
      </c>
      <c r="N34" s="7" t="s">
        <v>550</v>
      </c>
    </row>
    <row r="35" spans="1:14" ht="20.25" customHeight="1">
      <c r="A35" s="4"/>
      <c r="B35" s="4"/>
      <c r="C35" s="4"/>
      <c r="D35" s="5" t="s">
        <v>551</v>
      </c>
      <c r="E35" s="5" t="s">
        <v>552</v>
      </c>
      <c r="F35" s="5" t="s">
        <v>553</v>
      </c>
      <c r="G35" s="5" t="s">
        <v>554</v>
      </c>
      <c r="H35" s="6"/>
      <c r="I35" s="32"/>
      <c r="J35" s="32"/>
      <c r="K35" s="5" t="s">
        <v>555</v>
      </c>
      <c r="L35" s="5" t="s">
        <v>556</v>
      </c>
      <c r="M35" s="5" t="s">
        <v>557</v>
      </c>
      <c r="N35" s="5" t="s">
        <v>558</v>
      </c>
    </row>
    <row r="36" spans="1:14" ht="24" customHeight="1">
      <c r="A36" s="4"/>
      <c r="B36" s="8" t="s">
        <v>559</v>
      </c>
      <c r="C36" s="13"/>
      <c r="D36" s="49">
        <v>29</v>
      </c>
      <c r="E36" s="10"/>
      <c r="F36" s="10"/>
      <c r="G36" s="10"/>
      <c r="H36" s="81"/>
      <c r="I36" s="8" t="s">
        <v>636</v>
      </c>
      <c r="J36" s="11"/>
      <c r="K36" s="49">
        <v>67</v>
      </c>
      <c r="L36" s="10"/>
      <c r="M36" s="10"/>
      <c r="N36" s="10"/>
    </row>
    <row r="37" spans="1:14" ht="24" customHeight="1">
      <c r="A37" s="4"/>
      <c r="B37" s="8" t="s">
        <v>637</v>
      </c>
      <c r="C37" s="13"/>
      <c r="D37" s="49"/>
      <c r="E37" s="10"/>
      <c r="F37" s="10"/>
      <c r="G37" s="10"/>
      <c r="H37" s="81"/>
      <c r="I37" s="8" t="s">
        <v>638</v>
      </c>
      <c r="J37" s="11"/>
      <c r="K37" s="49"/>
      <c r="L37" s="10"/>
      <c r="M37" s="10"/>
      <c r="N37" s="10"/>
    </row>
    <row r="38" spans="1:14" ht="24" customHeight="1">
      <c r="A38" s="4"/>
      <c r="B38" s="8" t="s">
        <v>639</v>
      </c>
      <c r="C38" s="13"/>
      <c r="D38" s="49"/>
      <c r="E38" s="10"/>
      <c r="F38" s="10"/>
      <c r="G38" s="10"/>
      <c r="H38" s="81"/>
      <c r="I38" s="8" t="s">
        <v>640</v>
      </c>
      <c r="J38" s="11"/>
      <c r="K38" s="49"/>
      <c r="L38" s="10"/>
      <c r="M38" s="10"/>
      <c r="N38" s="10"/>
    </row>
    <row r="39" spans="1:14" ht="24" customHeight="1">
      <c r="A39" s="4"/>
      <c r="B39" s="8" t="s">
        <v>641</v>
      </c>
      <c r="C39" s="13"/>
      <c r="D39" s="49"/>
      <c r="E39" s="10"/>
      <c r="F39" s="10"/>
      <c r="G39" s="10"/>
      <c r="H39" s="81"/>
      <c r="I39" s="8" t="s">
        <v>642</v>
      </c>
      <c r="J39" s="11"/>
      <c r="K39" s="49">
        <v>47</v>
      </c>
      <c r="L39" s="10"/>
      <c r="M39" s="10"/>
      <c r="N39" s="10"/>
    </row>
    <row r="40" spans="1:14" ht="24" customHeight="1">
      <c r="A40" s="4"/>
      <c r="B40" s="8" t="s">
        <v>643</v>
      </c>
      <c r="C40" s="13"/>
      <c r="D40" s="49">
        <v>65</v>
      </c>
      <c r="E40" s="10"/>
      <c r="F40" s="10"/>
      <c r="G40" s="10"/>
      <c r="H40" s="81"/>
      <c r="I40" s="8" t="s">
        <v>644</v>
      </c>
      <c r="J40" s="11"/>
      <c r="K40" s="49"/>
      <c r="L40" s="10"/>
      <c r="M40" s="10"/>
      <c r="N40" s="10"/>
    </row>
    <row r="41" spans="1:14" ht="24" customHeight="1">
      <c r="A41" s="4"/>
      <c r="B41" s="8" t="s">
        <v>645</v>
      </c>
      <c r="C41" s="13"/>
      <c r="D41" s="49"/>
      <c r="E41" s="10"/>
      <c r="F41" s="10"/>
      <c r="G41" s="10"/>
      <c r="H41" s="81"/>
      <c r="I41" s="8" t="s">
        <v>646</v>
      </c>
      <c r="J41" s="11"/>
      <c r="K41" s="49">
        <v>52</v>
      </c>
      <c r="L41" s="10"/>
      <c r="M41" s="10"/>
      <c r="N41" s="10"/>
    </row>
    <row r="42" spans="1:14" ht="24" customHeight="1">
      <c r="A42" s="4"/>
      <c r="B42" s="8" t="s">
        <v>647</v>
      </c>
      <c r="C42" s="13"/>
      <c r="D42" s="49"/>
      <c r="E42" s="10"/>
      <c r="F42" s="10"/>
      <c r="G42" s="10"/>
      <c r="H42" s="81"/>
      <c r="I42" s="8" t="s">
        <v>648</v>
      </c>
      <c r="J42" s="11"/>
      <c r="K42" s="49"/>
      <c r="L42" s="10"/>
      <c r="M42" s="10"/>
      <c r="N42" s="10"/>
    </row>
    <row r="43" spans="1:14" ht="24" customHeight="1">
      <c r="A43" s="4"/>
      <c r="B43" s="8" t="s">
        <v>649</v>
      </c>
      <c r="C43" s="13"/>
      <c r="D43" s="49"/>
      <c r="E43" s="10"/>
      <c r="F43" s="10"/>
      <c r="G43" s="10"/>
      <c r="H43" s="81"/>
      <c r="I43" s="8" t="s">
        <v>650</v>
      </c>
      <c r="J43" s="11"/>
      <c r="K43" s="49"/>
      <c r="L43" s="10"/>
      <c r="M43" s="10"/>
      <c r="N43" s="10"/>
    </row>
    <row r="44" spans="1:14" ht="24" customHeight="1">
      <c r="A44" s="4"/>
      <c r="B44" s="8" t="s">
        <v>651</v>
      </c>
      <c r="C44" s="13"/>
      <c r="D44" s="49"/>
      <c r="E44" s="10"/>
      <c r="F44" s="10"/>
      <c r="G44" s="10"/>
      <c r="H44" s="81"/>
      <c r="I44" s="8" t="s">
        <v>652</v>
      </c>
      <c r="J44" s="11"/>
      <c r="K44" s="49"/>
      <c r="L44" s="10"/>
      <c r="M44" s="10"/>
      <c r="N44" s="10"/>
    </row>
    <row r="45" spans="1:14" ht="24" customHeight="1">
      <c r="A45" s="4"/>
      <c r="B45" s="8" t="s">
        <v>653</v>
      </c>
      <c r="C45" s="13"/>
      <c r="D45" s="49"/>
      <c r="E45" s="10"/>
      <c r="F45" s="10"/>
      <c r="G45" s="10"/>
      <c r="H45" s="81"/>
      <c r="I45" s="8" t="s">
        <v>654</v>
      </c>
      <c r="J45" s="11"/>
      <c r="K45" s="49">
        <v>49</v>
      </c>
      <c r="L45" s="10"/>
      <c r="M45" s="10"/>
      <c r="N45" s="10"/>
    </row>
    <row r="46" spans="1:14" ht="24" customHeight="1">
      <c r="A46" s="4"/>
      <c r="B46" s="8" t="s">
        <v>655</v>
      </c>
      <c r="C46" s="13"/>
      <c r="D46" s="49">
        <v>59</v>
      </c>
      <c r="E46" s="10"/>
      <c r="F46" s="10"/>
      <c r="G46" s="10"/>
      <c r="H46" s="81"/>
      <c r="I46" s="8" t="s">
        <v>656</v>
      </c>
      <c r="J46" s="11"/>
      <c r="K46" s="49"/>
      <c r="L46" s="10"/>
      <c r="M46" s="10"/>
      <c r="N46" s="10"/>
    </row>
    <row r="47" spans="1:14" ht="24" customHeight="1">
      <c r="A47" s="4"/>
      <c r="B47" s="8" t="s">
        <v>657</v>
      </c>
      <c r="C47" s="13"/>
      <c r="D47" s="49"/>
      <c r="E47" s="10"/>
      <c r="F47" s="10"/>
      <c r="G47" s="10"/>
      <c r="H47" s="81"/>
      <c r="I47" s="8" t="s">
        <v>658</v>
      </c>
      <c r="J47" s="11"/>
      <c r="K47" s="49"/>
      <c r="L47" s="10"/>
      <c r="M47" s="10"/>
      <c r="N47" s="10"/>
    </row>
    <row r="48" spans="1:14" ht="24" customHeight="1">
      <c r="A48" s="4"/>
      <c r="B48" s="8" t="s">
        <v>659</v>
      </c>
      <c r="C48" s="13"/>
      <c r="D48" s="49"/>
      <c r="E48" s="10"/>
      <c r="F48" s="10"/>
      <c r="G48" s="10"/>
      <c r="H48" s="81"/>
      <c r="I48" s="8" t="s">
        <v>660</v>
      </c>
      <c r="J48" s="11"/>
      <c r="K48" s="49"/>
      <c r="L48" s="10"/>
      <c r="M48" s="10"/>
      <c r="N48" s="10"/>
    </row>
    <row r="49" spans="1:14" ht="24" customHeight="1">
      <c r="A49" s="4"/>
      <c r="B49" s="8" t="s">
        <v>661</v>
      </c>
      <c r="C49" s="13"/>
      <c r="D49" s="49"/>
      <c r="E49" s="10"/>
      <c r="F49" s="10"/>
      <c r="G49" s="10"/>
      <c r="H49" s="81"/>
      <c r="I49" s="8" t="s">
        <v>662</v>
      </c>
      <c r="J49" s="11"/>
      <c r="K49" s="49"/>
      <c r="L49" s="10"/>
      <c r="M49" s="10"/>
      <c r="N49" s="10"/>
    </row>
    <row r="50" spans="1:14" ht="24" customHeight="1">
      <c r="A50" s="4"/>
      <c r="B50" s="8" t="s">
        <v>663</v>
      </c>
      <c r="C50" s="13"/>
      <c r="D50" s="49">
        <v>66</v>
      </c>
      <c r="E50" s="10"/>
      <c r="F50" s="10"/>
      <c r="G50" s="10"/>
      <c r="H50" s="81"/>
      <c r="I50" s="8" t="s">
        <v>664</v>
      </c>
      <c r="J50" s="11"/>
      <c r="K50" s="49">
        <v>63</v>
      </c>
      <c r="L50" s="10"/>
      <c r="M50" s="10"/>
      <c r="N50" s="10"/>
    </row>
    <row r="51" spans="1:14" ht="24" customHeight="1">
      <c r="A51" s="4"/>
      <c r="B51" s="8" t="s">
        <v>665</v>
      </c>
      <c r="C51" s="13"/>
      <c r="D51" s="49"/>
      <c r="E51" s="10"/>
      <c r="F51" s="10"/>
      <c r="G51" s="10"/>
      <c r="H51" s="81"/>
      <c r="I51" s="8" t="s">
        <v>666</v>
      </c>
      <c r="J51" s="11"/>
      <c r="K51" s="49">
        <v>68</v>
      </c>
      <c r="L51" s="10"/>
      <c r="M51" s="10"/>
      <c r="N51" s="10"/>
    </row>
    <row r="52" spans="1:14" ht="24" customHeight="1">
      <c r="A52" s="4"/>
      <c r="B52" s="8" t="s">
        <v>667</v>
      </c>
      <c r="C52" s="13"/>
      <c r="D52" s="49"/>
      <c r="E52" s="10"/>
      <c r="F52" s="10"/>
      <c r="G52" s="10"/>
      <c r="H52" s="81"/>
      <c r="I52" s="8" t="s">
        <v>668</v>
      </c>
      <c r="J52" s="11"/>
      <c r="K52" s="49"/>
      <c r="L52" s="10"/>
      <c r="M52" s="10"/>
      <c r="N52" s="10"/>
    </row>
    <row r="53" spans="1:14" ht="24" customHeight="1">
      <c r="A53" s="4"/>
      <c r="B53" s="8" t="s">
        <v>669</v>
      </c>
      <c r="C53" s="13"/>
      <c r="D53" s="49">
        <v>67</v>
      </c>
      <c r="E53" s="10"/>
      <c r="F53" s="10"/>
      <c r="G53" s="10"/>
      <c r="H53" s="81"/>
      <c r="I53" s="8" t="s">
        <v>670</v>
      </c>
      <c r="J53" s="11"/>
      <c r="K53" s="49"/>
      <c r="L53" s="10"/>
      <c r="M53" s="10"/>
      <c r="N53" s="10"/>
    </row>
    <row r="54" spans="1:14" ht="24" customHeight="1">
      <c r="A54" s="4"/>
      <c r="B54" s="8" t="s">
        <v>671</v>
      </c>
      <c r="C54" s="13"/>
      <c r="D54" s="49">
        <v>63</v>
      </c>
      <c r="E54" s="10"/>
      <c r="F54" s="10"/>
      <c r="G54" s="10"/>
      <c r="H54" s="81"/>
      <c r="I54" s="8" t="s">
        <v>672</v>
      </c>
      <c r="J54" s="11"/>
      <c r="K54" s="49"/>
      <c r="L54" s="10"/>
      <c r="M54" s="10"/>
      <c r="N54" s="10"/>
    </row>
    <row r="55" spans="1:14" ht="24" customHeight="1">
      <c r="A55" s="4"/>
      <c r="B55" s="8" t="s">
        <v>673</v>
      </c>
      <c r="C55" s="13"/>
      <c r="D55" s="49"/>
      <c r="E55" s="10"/>
      <c r="F55" s="10"/>
      <c r="G55" s="10"/>
      <c r="H55" s="81"/>
      <c r="I55" s="8" t="s">
        <v>674</v>
      </c>
      <c r="J55" s="11"/>
      <c r="K55" s="49"/>
      <c r="L55" s="10"/>
      <c r="M55" s="10"/>
      <c r="N55" s="10"/>
    </row>
    <row r="56" spans="1:14" ht="24" customHeight="1">
      <c r="A56" s="4"/>
      <c r="B56" s="8" t="s">
        <v>675</v>
      </c>
      <c r="C56" s="13"/>
      <c r="D56" s="49">
        <v>64</v>
      </c>
      <c r="E56" s="10"/>
      <c r="F56" s="10"/>
      <c r="G56" s="10"/>
      <c r="H56" s="81"/>
      <c r="I56" s="8" t="s">
        <v>676</v>
      </c>
      <c r="J56" s="11"/>
      <c r="K56" s="49"/>
      <c r="L56" s="10"/>
      <c r="M56" s="10"/>
      <c r="N56" s="10"/>
    </row>
    <row r="57" spans="1:14" ht="24" customHeight="1">
      <c r="A57" s="4"/>
      <c r="B57" s="8" t="s">
        <v>677</v>
      </c>
      <c r="C57" s="13"/>
      <c r="D57" s="49"/>
      <c r="E57" s="10"/>
      <c r="F57" s="10"/>
      <c r="G57" s="10"/>
      <c r="H57" s="81"/>
      <c r="I57" s="8" t="s">
        <v>678</v>
      </c>
      <c r="J57" s="11"/>
      <c r="K57" s="49"/>
      <c r="L57" s="10"/>
      <c r="M57" s="10"/>
      <c r="N57" s="10"/>
    </row>
    <row r="58" spans="1:14" ht="24" customHeight="1">
      <c r="A58" s="4"/>
      <c r="B58" s="8" t="s">
        <v>679</v>
      </c>
      <c r="C58" s="13"/>
      <c r="D58" s="49"/>
      <c r="E58" s="10"/>
      <c r="F58" s="10"/>
      <c r="G58" s="10"/>
      <c r="H58" s="81"/>
      <c r="I58" s="8" t="s">
        <v>681</v>
      </c>
      <c r="J58" s="11"/>
      <c r="K58" s="49">
        <v>42</v>
      </c>
      <c r="L58" s="10"/>
      <c r="M58" s="10"/>
      <c r="N58" s="10"/>
    </row>
    <row r="59" spans="1:14" ht="24" customHeight="1">
      <c r="A59" s="4"/>
      <c r="B59" s="8" t="s">
        <v>683</v>
      </c>
      <c r="C59" s="13"/>
      <c r="D59" s="49">
        <v>59</v>
      </c>
      <c r="E59" s="10"/>
      <c r="F59" s="10"/>
      <c r="G59" s="10"/>
      <c r="H59" s="81"/>
      <c r="I59" s="8" t="s">
        <v>684</v>
      </c>
      <c r="J59" s="11"/>
      <c r="K59" s="49">
        <v>51</v>
      </c>
      <c r="L59" s="10"/>
      <c r="M59" s="10"/>
      <c r="N59" s="10"/>
    </row>
    <row r="60" spans="1:14" ht="24" customHeight="1">
      <c r="A60" s="4"/>
      <c r="B60" s="8" t="s">
        <v>685</v>
      </c>
      <c r="C60" s="13"/>
      <c r="D60" s="49"/>
      <c r="E60" s="10"/>
      <c r="F60" s="10"/>
      <c r="G60" s="10"/>
      <c r="H60" s="81"/>
      <c r="I60" s="8" t="s">
        <v>686</v>
      </c>
      <c r="J60" s="11"/>
      <c r="K60" s="49"/>
      <c r="L60" s="10"/>
      <c r="M60" s="10"/>
      <c r="N60" s="10"/>
    </row>
    <row r="61" spans="1:14" ht="24" customHeight="1">
      <c r="A61" s="4"/>
      <c r="B61" s="8" t="s">
        <v>687</v>
      </c>
      <c r="C61" s="13"/>
      <c r="D61" s="49">
        <v>58</v>
      </c>
      <c r="E61" s="10"/>
      <c r="F61" s="10"/>
      <c r="G61" s="10"/>
      <c r="H61" s="81"/>
      <c r="I61" s="8" t="s">
        <v>689</v>
      </c>
      <c r="J61" s="11"/>
      <c r="K61" s="49"/>
      <c r="L61" s="10"/>
      <c r="M61" s="10"/>
      <c r="N61" s="10"/>
    </row>
    <row r="62" spans="1:14" ht="24" customHeight="1">
      <c r="A62" s="4"/>
      <c r="B62" s="8" t="s">
        <v>691</v>
      </c>
      <c r="C62" s="13"/>
      <c r="D62" s="49"/>
      <c r="E62" s="10"/>
      <c r="F62" s="10"/>
      <c r="G62" s="10"/>
      <c r="H62" s="81"/>
      <c r="I62" s="8" t="s">
        <v>692</v>
      </c>
      <c r="J62" s="11"/>
      <c r="K62" s="49"/>
      <c r="L62" s="10"/>
      <c r="M62" s="10"/>
      <c r="N62" s="10"/>
    </row>
    <row r="63" spans="1:14" ht="24" customHeight="1">
      <c r="A63" s="4"/>
      <c r="B63" s="8" t="s">
        <v>693</v>
      </c>
      <c r="C63" s="13"/>
      <c r="D63" s="49"/>
      <c r="E63" s="10"/>
      <c r="F63" s="10"/>
      <c r="G63" s="10"/>
      <c r="H63" s="81"/>
      <c r="I63" s="8" t="s">
        <v>694</v>
      </c>
      <c r="J63" s="11"/>
      <c r="K63" s="49">
        <v>47</v>
      </c>
      <c r="L63" s="10"/>
      <c r="M63" s="10"/>
      <c r="N63" s="10"/>
    </row>
    <row r="64" spans="1:14" ht="24" customHeight="1">
      <c r="A64" s="4"/>
      <c r="B64" s="8" t="s">
        <v>695</v>
      </c>
      <c r="C64" s="13"/>
      <c r="D64" s="49"/>
      <c r="E64" s="10"/>
      <c r="F64" s="10"/>
      <c r="G64" s="10"/>
      <c r="H64" s="81"/>
      <c r="I64" s="8" t="s">
        <v>697</v>
      </c>
      <c r="J64" s="11"/>
      <c r="K64" s="49"/>
      <c r="L64" s="10"/>
      <c r="M64" s="10"/>
      <c r="N64" s="10"/>
    </row>
    <row r="65" spans="1:14" ht="24" customHeight="1">
      <c r="A65" s="4"/>
      <c r="B65" s="8" t="s">
        <v>699</v>
      </c>
      <c r="C65" s="13"/>
      <c r="D65" s="49"/>
      <c r="E65" s="10"/>
      <c r="F65" s="10"/>
      <c r="G65" s="10"/>
      <c r="H65" s="81"/>
      <c r="I65" s="8" t="s">
        <v>700</v>
      </c>
      <c r="J65" s="11"/>
      <c r="K65" s="49"/>
      <c r="L65" s="10"/>
      <c r="M65" s="10"/>
      <c r="N65" s="10"/>
    </row>
    <row r="66" spans="1:14" ht="24" customHeight="1">
      <c r="A66" s="4"/>
      <c r="B66" s="8" t="s">
        <v>701</v>
      </c>
      <c r="C66" s="13"/>
      <c r="D66" s="49">
        <v>58</v>
      </c>
      <c r="E66" s="10"/>
      <c r="F66" s="10"/>
      <c r="G66" s="10"/>
      <c r="H66" s="81"/>
      <c r="I66" s="8" t="s">
        <v>702</v>
      </c>
      <c r="J66" s="11"/>
      <c r="K66" s="49"/>
      <c r="L66" s="10"/>
      <c r="M66" s="10"/>
      <c r="N66" s="10"/>
    </row>
    <row r="67" spans="1:14" ht="24" customHeight="1">
      <c r="A67" s="4"/>
      <c r="B67" s="8" t="s">
        <v>703</v>
      </c>
      <c r="C67" s="13"/>
      <c r="D67" s="49"/>
      <c r="E67" s="10"/>
      <c r="F67" s="10"/>
      <c r="G67" s="10"/>
      <c r="H67" s="81"/>
      <c r="I67" s="8" t="s">
        <v>705</v>
      </c>
      <c r="J67" s="11"/>
      <c r="K67" s="49">
        <v>72</v>
      </c>
      <c r="L67" s="10"/>
      <c r="M67" s="10"/>
      <c r="N67" s="10"/>
    </row>
    <row r="68" spans="1:14" ht="24" customHeight="1">
      <c r="A68" s="4"/>
      <c r="B68" s="8" t="s">
        <v>707</v>
      </c>
      <c r="C68" s="13"/>
      <c r="D68" s="49"/>
      <c r="E68" s="10"/>
      <c r="F68" s="10"/>
      <c r="G68" s="10"/>
      <c r="H68" s="81"/>
      <c r="I68" s="8" t="s">
        <v>708</v>
      </c>
      <c r="J68" s="11"/>
      <c r="K68" s="49">
        <v>45</v>
      </c>
      <c r="L68" s="10"/>
      <c r="M68" s="10"/>
      <c r="N68" s="10"/>
    </row>
    <row r="69" spans="1:14" ht="24" customHeight="1">
      <c r="A69" s="4"/>
      <c r="B69" s="8" t="s">
        <v>710</v>
      </c>
      <c r="C69" s="11"/>
      <c r="D69" s="49"/>
      <c r="E69" s="10"/>
      <c r="F69" s="10"/>
      <c r="G69" s="10"/>
      <c r="H69" s="4"/>
      <c r="I69" s="8" t="s">
        <v>711</v>
      </c>
      <c r="J69" s="11"/>
      <c r="K69" s="49">
        <v>67</v>
      </c>
      <c r="L69" s="10"/>
      <c r="M69" s="10"/>
      <c r="N69" s="10"/>
    </row>
    <row r="70" spans="1:14" ht="24" customHeight="1">
      <c r="A70" s="4"/>
      <c r="B70" s="8" t="s">
        <v>713</v>
      </c>
      <c r="C70" s="11"/>
      <c r="D70" s="49"/>
      <c r="E70" s="10"/>
      <c r="F70" s="10"/>
      <c r="G70" s="10"/>
      <c r="H70" s="4"/>
      <c r="I70" s="31" t="s">
        <v>715</v>
      </c>
      <c r="J70" s="14"/>
      <c r="K70" s="49"/>
      <c r="L70" s="10"/>
      <c r="M70" s="14"/>
      <c r="N70" s="10"/>
    </row>
    <row r="71" spans="1:14" ht="24" customHeight="1">
      <c r="A71" s="4"/>
      <c r="B71" s="4"/>
      <c r="C71" s="4"/>
      <c r="D71" s="16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ht="24" customHeight="1">
      <c r="A72" s="4"/>
      <c r="B72" s="128" t="s">
        <v>716</v>
      </c>
      <c r="C72" s="118"/>
      <c r="D72" s="118"/>
      <c r="E72" s="118"/>
      <c r="F72" s="118"/>
      <c r="G72" s="118"/>
      <c r="H72" s="4"/>
      <c r="I72" s="128" t="s">
        <v>726</v>
      </c>
      <c r="J72" s="118"/>
      <c r="K72" s="118"/>
      <c r="L72" s="118"/>
      <c r="M72" s="118"/>
      <c r="N72" s="118"/>
    </row>
    <row r="73" spans="1:14" ht="24" customHeight="1">
      <c r="A73" s="4"/>
      <c r="B73" s="84"/>
      <c r="C73" s="84"/>
      <c r="D73" s="84"/>
      <c r="E73" s="84"/>
      <c r="F73" s="26" t="s">
        <v>728</v>
      </c>
      <c r="G73" s="7" t="s">
        <v>730</v>
      </c>
      <c r="H73" s="4"/>
      <c r="I73" s="84"/>
      <c r="J73" s="84"/>
      <c r="K73" s="84"/>
      <c r="L73" s="84"/>
      <c r="M73" s="26" t="s">
        <v>731</v>
      </c>
      <c r="N73" s="7" t="s">
        <v>732</v>
      </c>
    </row>
    <row r="74" spans="1:14" ht="24" customHeight="1">
      <c r="A74" s="4"/>
      <c r="B74" s="127" t="s">
        <v>733</v>
      </c>
      <c r="C74" s="118"/>
      <c r="D74" s="5" t="s">
        <v>735</v>
      </c>
      <c r="E74" s="5" t="s">
        <v>736</v>
      </c>
      <c r="F74" s="5" t="s">
        <v>737</v>
      </c>
      <c r="G74" s="5" t="s">
        <v>738</v>
      </c>
      <c r="H74" s="4"/>
      <c r="I74" s="127" t="s">
        <v>740</v>
      </c>
      <c r="J74" s="118"/>
      <c r="K74" s="5" t="s">
        <v>741</v>
      </c>
      <c r="L74" s="5" t="s">
        <v>742</v>
      </c>
      <c r="M74" s="5" t="s">
        <v>743</v>
      </c>
      <c r="N74" s="5" t="s">
        <v>744</v>
      </c>
    </row>
    <row r="75" spans="1:14" ht="24" customHeight="1">
      <c r="A75" s="38"/>
      <c r="B75" s="95"/>
      <c r="C75" s="11"/>
      <c r="D75" s="10"/>
      <c r="E75" s="14"/>
      <c r="F75" s="14"/>
      <c r="G75" s="14"/>
      <c r="H75" s="4"/>
      <c r="I75" s="95"/>
      <c r="J75" s="11"/>
      <c r="K75" s="14"/>
      <c r="L75" s="14"/>
      <c r="M75" s="14"/>
      <c r="N75" s="14"/>
    </row>
    <row r="76" spans="1:14" ht="24" customHeight="1">
      <c r="A76" s="38"/>
      <c r="B76" s="95"/>
      <c r="C76" s="11"/>
      <c r="D76" s="10"/>
      <c r="E76" s="14"/>
      <c r="F76" s="14"/>
      <c r="G76" s="14"/>
      <c r="H76" s="4"/>
      <c r="I76" s="95"/>
      <c r="J76" s="11"/>
      <c r="K76" s="14"/>
      <c r="L76" s="14"/>
      <c r="M76" s="14"/>
      <c r="N76" s="14"/>
    </row>
    <row r="77" spans="1:14" ht="24" customHeight="1">
      <c r="A77" s="38"/>
      <c r="B77" s="95"/>
      <c r="C77" s="11"/>
      <c r="D77" s="10"/>
      <c r="E77" s="14"/>
      <c r="F77" s="14"/>
      <c r="G77" s="14"/>
      <c r="H77" s="4"/>
      <c r="I77" s="95"/>
      <c r="J77" s="11"/>
      <c r="K77" s="14"/>
      <c r="L77" s="14"/>
      <c r="M77" s="14"/>
      <c r="N77" s="14"/>
    </row>
    <row r="78" spans="1:14" ht="24" customHeight="1">
      <c r="A78" s="38"/>
      <c r="B78" s="95"/>
      <c r="C78" s="11"/>
      <c r="D78" s="10"/>
      <c r="E78" s="14"/>
      <c r="F78" s="14"/>
      <c r="G78" s="14"/>
      <c r="H78" s="4"/>
      <c r="I78" s="95"/>
      <c r="J78" s="11"/>
      <c r="K78" s="14"/>
      <c r="L78" s="14"/>
      <c r="M78" s="14"/>
      <c r="N78" s="14"/>
    </row>
    <row r="79" spans="1:14" ht="24" customHeight="1">
      <c r="A79" s="38"/>
      <c r="B79" s="95"/>
      <c r="C79" s="11"/>
      <c r="D79" s="10"/>
      <c r="E79" s="14"/>
      <c r="F79" s="14"/>
      <c r="G79" s="14"/>
      <c r="H79" s="4"/>
      <c r="I79" s="95"/>
      <c r="J79" s="11"/>
      <c r="K79" s="14"/>
      <c r="L79" s="14"/>
      <c r="M79" s="14"/>
      <c r="N79" s="14"/>
    </row>
    <row r="80" spans="1:14" ht="24" customHeight="1">
      <c r="A80" s="38"/>
      <c r="B80" s="95"/>
      <c r="C80" s="11"/>
      <c r="D80" s="10"/>
      <c r="E80" s="14"/>
      <c r="F80" s="14"/>
      <c r="G80" s="14"/>
      <c r="H80" s="4"/>
      <c r="I80" s="95"/>
      <c r="J80" s="11"/>
      <c r="K80" s="14"/>
      <c r="L80" s="14"/>
      <c r="M80" s="14"/>
      <c r="N80" s="14"/>
    </row>
    <row r="81" spans="1:14" ht="24" customHeight="1">
      <c r="A81" s="38"/>
      <c r="B81" s="95"/>
      <c r="C81" s="11"/>
      <c r="D81" s="10"/>
      <c r="E81" s="14"/>
      <c r="F81" s="14"/>
      <c r="G81" s="14"/>
      <c r="H81" s="4"/>
      <c r="I81" s="95"/>
      <c r="J81" s="11"/>
      <c r="K81" s="14"/>
      <c r="L81" s="14"/>
      <c r="M81" s="14"/>
      <c r="N81" s="14"/>
    </row>
    <row r="82" spans="1:14" ht="24" customHeight="1">
      <c r="A82" s="38"/>
      <c r="B82" s="95"/>
      <c r="C82" s="11"/>
      <c r="D82" s="10"/>
      <c r="E82" s="14"/>
      <c r="F82" s="14"/>
      <c r="G82" s="14"/>
      <c r="H82" s="4"/>
      <c r="I82" s="95"/>
      <c r="J82" s="11"/>
      <c r="K82" s="14"/>
      <c r="L82" s="14"/>
      <c r="M82" s="14"/>
      <c r="N82" s="14"/>
    </row>
    <row r="83" spans="1:14" ht="24" customHeight="1">
      <c r="A83" s="38"/>
      <c r="B83" s="95"/>
      <c r="C83" s="11"/>
      <c r="D83" s="10"/>
      <c r="E83" s="14"/>
      <c r="F83" s="14"/>
      <c r="G83" s="14"/>
      <c r="H83" s="4"/>
      <c r="I83" s="95"/>
      <c r="J83" s="11"/>
      <c r="K83" s="14"/>
      <c r="L83" s="14"/>
      <c r="M83" s="14"/>
      <c r="N83" s="14"/>
    </row>
    <row r="84" spans="1:14" ht="24" customHeight="1">
      <c r="A84" s="38"/>
      <c r="B84" s="95"/>
      <c r="C84" s="11"/>
      <c r="D84" s="10"/>
      <c r="E84" s="14"/>
      <c r="F84" s="14"/>
      <c r="G84" s="14"/>
      <c r="H84" s="4"/>
      <c r="I84" s="95"/>
      <c r="J84" s="11"/>
      <c r="K84" s="14"/>
      <c r="L84" s="14"/>
      <c r="M84" s="14"/>
      <c r="N84" s="14"/>
    </row>
    <row r="85" spans="1:14" ht="24" customHeight="1">
      <c r="A85" s="38"/>
      <c r="B85" s="95"/>
      <c r="C85" s="11"/>
      <c r="D85" s="10"/>
      <c r="E85" s="14"/>
      <c r="F85" s="14"/>
      <c r="G85" s="14"/>
      <c r="H85" s="4"/>
      <c r="I85" s="95"/>
      <c r="J85" s="11"/>
      <c r="K85" s="14"/>
      <c r="L85" s="14"/>
      <c r="M85" s="14"/>
      <c r="N85" s="14"/>
    </row>
    <row r="86" spans="1:14" ht="24" customHeight="1">
      <c r="A86" s="38"/>
      <c r="B86" s="95"/>
      <c r="C86" s="11"/>
      <c r="D86" s="10"/>
      <c r="E86" s="14"/>
      <c r="F86" s="14"/>
      <c r="G86" s="14"/>
      <c r="H86" s="4"/>
      <c r="I86" s="95"/>
      <c r="J86" s="11"/>
      <c r="K86" s="14"/>
      <c r="L86" s="14"/>
      <c r="M86" s="14"/>
      <c r="N86" s="14"/>
    </row>
    <row r="87" spans="1:14" ht="24" customHeight="1">
      <c r="A87" s="38"/>
      <c r="B87" s="95"/>
      <c r="C87" s="11"/>
      <c r="D87" s="10"/>
      <c r="E87" s="14"/>
      <c r="F87" s="14"/>
      <c r="G87" s="14"/>
      <c r="H87" s="4"/>
      <c r="I87" s="95"/>
      <c r="J87" s="11"/>
      <c r="K87" s="14"/>
      <c r="L87" s="14"/>
      <c r="M87" s="14"/>
      <c r="N87" s="14"/>
    </row>
    <row r="88" spans="1:14" ht="24" customHeight="1">
      <c r="A88" s="38"/>
      <c r="B88" s="95"/>
      <c r="C88" s="11"/>
      <c r="D88" s="10"/>
      <c r="E88" s="14"/>
      <c r="F88" s="14"/>
      <c r="G88" s="14"/>
      <c r="H88" s="4"/>
      <c r="I88" s="95"/>
      <c r="J88" s="11"/>
      <c r="K88" s="14"/>
      <c r="L88" s="14"/>
      <c r="M88" s="14"/>
      <c r="N88" s="14"/>
    </row>
    <row r="89" spans="1:14" ht="24" customHeight="1">
      <c r="A89" s="38"/>
      <c r="B89" s="95"/>
      <c r="C89" s="11"/>
      <c r="D89" s="10"/>
      <c r="E89" s="14"/>
      <c r="F89" s="14"/>
      <c r="G89" s="14"/>
      <c r="H89" s="4"/>
      <c r="I89" s="95"/>
      <c r="J89" s="11"/>
      <c r="K89" s="14"/>
      <c r="L89" s="14"/>
      <c r="M89" s="14"/>
      <c r="N89" s="14"/>
    </row>
    <row r="90" spans="1:14" ht="24" customHeight="1">
      <c r="A90" s="38"/>
      <c r="B90" s="95"/>
      <c r="C90" s="11"/>
      <c r="D90" s="10"/>
      <c r="E90" s="14"/>
      <c r="F90" s="14"/>
      <c r="G90" s="14"/>
      <c r="H90" s="4"/>
      <c r="I90" s="95"/>
      <c r="J90" s="11"/>
      <c r="K90" s="14"/>
      <c r="L90" s="14"/>
      <c r="M90" s="14"/>
      <c r="N90" s="14"/>
    </row>
    <row r="91" spans="1:14" ht="24" customHeight="1">
      <c r="A91" s="38"/>
      <c r="B91" s="95"/>
      <c r="C91" s="11"/>
      <c r="D91" s="10"/>
      <c r="E91" s="14"/>
      <c r="F91" s="14"/>
      <c r="G91" s="14"/>
      <c r="H91" s="4"/>
      <c r="I91" s="95"/>
      <c r="J91" s="11"/>
      <c r="K91" s="14"/>
      <c r="L91" s="14"/>
      <c r="M91" s="14"/>
      <c r="N91" s="14"/>
    </row>
    <row r="92" spans="1:14" ht="24" customHeight="1">
      <c r="A92" s="38"/>
      <c r="B92" s="95"/>
      <c r="C92" s="11"/>
      <c r="D92" s="10"/>
      <c r="E92" s="14"/>
      <c r="F92" s="14"/>
      <c r="G92" s="14"/>
      <c r="H92" s="4"/>
      <c r="I92" s="95"/>
      <c r="J92" s="11"/>
      <c r="K92" s="14"/>
      <c r="L92" s="14"/>
      <c r="M92" s="14"/>
      <c r="N92" s="14"/>
    </row>
    <row r="93" spans="1:14" ht="24" customHeight="1">
      <c r="A93" s="38"/>
      <c r="B93" s="95"/>
      <c r="C93" s="11"/>
      <c r="D93" s="10"/>
      <c r="E93" s="14"/>
      <c r="F93" s="14"/>
      <c r="G93" s="14"/>
      <c r="H93" s="4"/>
      <c r="I93" s="95"/>
      <c r="J93" s="11"/>
      <c r="K93" s="14"/>
      <c r="L93" s="14"/>
      <c r="M93" s="14"/>
      <c r="N93" s="14"/>
    </row>
    <row r="94" spans="1:14" ht="24" customHeight="1">
      <c r="A94" s="38"/>
      <c r="B94" s="95"/>
      <c r="C94" s="11"/>
      <c r="D94" s="10"/>
      <c r="E94" s="14"/>
      <c r="F94" s="14"/>
      <c r="G94" s="14"/>
      <c r="H94" s="4"/>
      <c r="I94" s="95"/>
      <c r="J94" s="11"/>
      <c r="K94" s="14"/>
      <c r="L94" s="14"/>
      <c r="M94" s="14"/>
      <c r="N94" s="14"/>
    </row>
    <row r="95" spans="1:14" ht="24" customHeight="1">
      <c r="A95" s="38"/>
      <c r="B95" s="95"/>
      <c r="C95" s="11"/>
      <c r="D95" s="10"/>
      <c r="E95" s="14"/>
      <c r="F95" s="14"/>
      <c r="G95" s="14"/>
      <c r="H95" s="4"/>
      <c r="I95" s="95"/>
      <c r="J95" s="11"/>
      <c r="K95" s="14"/>
      <c r="L95" s="14"/>
      <c r="M95" s="14"/>
      <c r="N95" s="14"/>
    </row>
    <row r="96" spans="1:14" ht="24" customHeight="1">
      <c r="A96" s="38"/>
      <c r="B96" s="95"/>
      <c r="C96" s="11"/>
      <c r="D96" s="10"/>
      <c r="E96" s="14"/>
      <c r="F96" s="14"/>
      <c r="G96" s="14"/>
      <c r="H96" s="4"/>
      <c r="I96" s="95"/>
      <c r="J96" s="11"/>
      <c r="K96" s="14"/>
      <c r="L96" s="14"/>
      <c r="M96" s="14"/>
      <c r="N96" s="14"/>
    </row>
    <row r="97" spans="1:14" ht="24" customHeight="1">
      <c r="A97" s="38"/>
      <c r="B97" s="95"/>
      <c r="C97" s="11"/>
      <c r="D97" s="10"/>
      <c r="E97" s="14"/>
      <c r="F97" s="14"/>
      <c r="G97" s="14"/>
      <c r="H97" s="4"/>
      <c r="I97" s="95"/>
      <c r="J97" s="11"/>
      <c r="K97" s="14"/>
      <c r="L97" s="14"/>
      <c r="M97" s="14"/>
      <c r="N97" s="14"/>
    </row>
    <row r="98" spans="1:14" ht="24" customHeight="1">
      <c r="A98" s="38"/>
      <c r="B98" s="95"/>
      <c r="C98" s="11"/>
      <c r="D98" s="10"/>
      <c r="E98" s="14"/>
      <c r="F98" s="14"/>
      <c r="G98" s="14"/>
      <c r="H98" s="4"/>
      <c r="I98" s="95"/>
      <c r="J98" s="11"/>
      <c r="K98" s="14"/>
      <c r="L98" s="14"/>
      <c r="M98" s="14"/>
      <c r="N98" s="14"/>
    </row>
    <row r="99" spans="1:14" ht="24" customHeight="1">
      <c r="A99" s="38"/>
      <c r="B99" s="95"/>
      <c r="C99" s="11"/>
      <c r="D99" s="10"/>
      <c r="E99" s="14"/>
      <c r="F99" s="14"/>
      <c r="G99" s="14"/>
      <c r="H99" s="4"/>
      <c r="I99" s="95"/>
      <c r="J99" s="11"/>
      <c r="K99" s="14"/>
      <c r="L99" s="14"/>
      <c r="M99" s="14"/>
      <c r="N99" s="14"/>
    </row>
    <row r="100" spans="1:14" ht="24" customHeight="1">
      <c r="A100" s="38"/>
      <c r="B100" s="95"/>
      <c r="C100" s="11"/>
      <c r="D100" s="10"/>
      <c r="E100" s="14"/>
      <c r="F100" s="14"/>
      <c r="G100" s="14"/>
      <c r="H100" s="4"/>
      <c r="I100" s="95"/>
      <c r="J100" s="11"/>
      <c r="K100" s="14"/>
      <c r="L100" s="14"/>
      <c r="M100" s="14"/>
      <c r="N100" s="14"/>
    </row>
    <row r="101" spans="1:14" ht="24" customHeight="1">
      <c r="A101" s="38"/>
      <c r="B101" s="95"/>
      <c r="C101" s="11"/>
      <c r="D101" s="10"/>
      <c r="E101" s="14"/>
      <c r="F101" s="14"/>
      <c r="G101" s="14"/>
      <c r="H101" s="4"/>
      <c r="I101" s="95"/>
      <c r="J101" s="11"/>
      <c r="K101" s="14"/>
      <c r="L101" s="14"/>
      <c r="M101" s="14"/>
      <c r="N101" s="14"/>
    </row>
    <row r="102" spans="1:14" ht="24" customHeight="1">
      <c r="A102" s="38"/>
      <c r="B102" s="95"/>
      <c r="C102" s="11"/>
      <c r="D102" s="10"/>
      <c r="E102" s="14"/>
      <c r="F102" s="14"/>
      <c r="G102" s="14"/>
      <c r="H102" s="4"/>
      <c r="I102" s="95"/>
      <c r="J102" s="11"/>
      <c r="K102" s="14"/>
      <c r="L102" s="14"/>
      <c r="M102" s="14"/>
      <c r="N102" s="14"/>
    </row>
    <row r="103" spans="1:14" ht="24" customHeight="1">
      <c r="A103" s="4"/>
      <c r="B103" s="4"/>
      <c r="C103" s="4"/>
      <c r="D103" s="16"/>
      <c r="E103" s="4"/>
      <c r="F103" s="4"/>
      <c r="G103" s="4"/>
      <c r="H103" s="4"/>
      <c r="I103" s="4"/>
      <c r="J103" s="4"/>
      <c r="K103" s="4"/>
      <c r="L103" s="4"/>
      <c r="M103" s="4"/>
      <c r="N103" s="4"/>
    </row>
  </sheetData>
  <mergeCells count="6">
    <mergeCell ref="B33:N33"/>
    <mergeCell ref="B1:N1"/>
    <mergeCell ref="B74:C74"/>
    <mergeCell ref="I74:J74"/>
    <mergeCell ref="B72:G72"/>
    <mergeCell ref="I72:N7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U156"/>
  <sheetViews>
    <sheetView workbookViewId="0">
      <selection activeCell="AM29" sqref="AM29"/>
    </sheetView>
  </sheetViews>
  <sheetFormatPr defaultRowHeight="12.75"/>
  <cols>
    <col min="1" max="3" width="9.140625" style="131"/>
    <col min="4" max="36" width="0" style="131" hidden="1" customWidth="1"/>
    <col min="37" max="44" width="9.140625" style="131"/>
    <col min="45" max="45" width="11.7109375" style="131" customWidth="1"/>
    <col min="46" max="46" width="9.140625" style="130" customWidth="1"/>
    <col min="47" max="16384" width="9.140625" style="131"/>
  </cols>
  <sheetData>
    <row r="1" spans="1:47" ht="12.75" customHeight="1">
      <c r="A1" s="21"/>
      <c r="B1" s="21"/>
      <c r="C1" s="21"/>
      <c r="D1" s="3" t="s">
        <v>561</v>
      </c>
      <c r="E1" s="3"/>
      <c r="F1" s="3" t="s">
        <v>561</v>
      </c>
      <c r="G1" s="3" t="s">
        <v>563</v>
      </c>
      <c r="H1" s="3"/>
      <c r="I1" s="3" t="s">
        <v>563</v>
      </c>
      <c r="J1" s="3" t="s">
        <v>565</v>
      </c>
      <c r="K1" s="3"/>
      <c r="L1" s="3" t="s">
        <v>565</v>
      </c>
      <c r="M1" s="3" t="s">
        <v>567</v>
      </c>
      <c r="N1" s="3"/>
      <c r="O1" s="3" t="s">
        <v>568</v>
      </c>
      <c r="P1" s="3" t="s">
        <v>569</v>
      </c>
      <c r="Q1" s="3"/>
      <c r="R1" s="3" t="s">
        <v>569</v>
      </c>
      <c r="S1" s="125" t="s">
        <v>571</v>
      </c>
      <c r="T1" s="129"/>
      <c r="U1" s="3" t="s">
        <v>571</v>
      </c>
      <c r="V1" s="3" t="s">
        <v>573</v>
      </c>
      <c r="W1" s="3"/>
      <c r="X1" s="3" t="s">
        <v>573</v>
      </c>
      <c r="Y1" s="3" t="s">
        <v>575</v>
      </c>
      <c r="Z1" s="3"/>
      <c r="AA1" s="3"/>
      <c r="AB1" s="125" t="s">
        <v>577</v>
      </c>
      <c r="AC1" s="129"/>
      <c r="AD1" s="129"/>
      <c r="AE1" s="125" t="s">
        <v>578</v>
      </c>
      <c r="AF1" s="129"/>
      <c r="AG1" s="129"/>
      <c r="AH1" s="125" t="s">
        <v>579</v>
      </c>
      <c r="AI1" s="129"/>
      <c r="AJ1" s="3" t="s">
        <v>579</v>
      </c>
      <c r="AK1" s="3" t="s">
        <v>581</v>
      </c>
      <c r="AL1" s="3" t="s">
        <v>582</v>
      </c>
      <c r="AM1" s="3" t="s">
        <v>583</v>
      </c>
      <c r="AN1" s="3" t="s">
        <v>584</v>
      </c>
      <c r="AO1" s="125" t="s">
        <v>266</v>
      </c>
      <c r="AP1" s="129"/>
      <c r="AQ1" s="3" t="s">
        <v>581</v>
      </c>
      <c r="AR1" s="3" t="s">
        <v>587</v>
      </c>
      <c r="AS1" s="72" t="s">
        <v>588</v>
      </c>
    </row>
    <row r="2" spans="1:47" ht="15.95" customHeight="1">
      <c r="A2" s="4"/>
      <c r="B2" s="132" t="s">
        <v>1214</v>
      </c>
      <c r="C2" s="4"/>
      <c r="D2" s="25" t="s">
        <v>587</v>
      </c>
      <c r="E2" s="25" t="s">
        <v>266</v>
      </c>
      <c r="F2" s="25" t="s">
        <v>593</v>
      </c>
      <c r="G2" s="25" t="s">
        <v>587</v>
      </c>
      <c r="H2" s="25" t="s">
        <v>266</v>
      </c>
      <c r="I2" s="25" t="s">
        <v>593</v>
      </c>
      <c r="J2" s="25" t="s">
        <v>587</v>
      </c>
      <c r="K2" s="25" t="s">
        <v>266</v>
      </c>
      <c r="L2" s="25" t="s">
        <v>593</v>
      </c>
      <c r="M2" s="25" t="s">
        <v>587</v>
      </c>
      <c r="N2" s="25" t="s">
        <v>266</v>
      </c>
      <c r="O2" s="25" t="s">
        <v>593</v>
      </c>
      <c r="P2" s="25" t="s">
        <v>587</v>
      </c>
      <c r="Q2" s="25" t="s">
        <v>266</v>
      </c>
      <c r="R2" s="25" t="s">
        <v>593</v>
      </c>
      <c r="S2" s="25" t="s">
        <v>587</v>
      </c>
      <c r="T2" s="25" t="s">
        <v>266</v>
      </c>
      <c r="U2" s="25" t="s">
        <v>593</v>
      </c>
      <c r="V2" s="25" t="s">
        <v>587</v>
      </c>
      <c r="W2" s="25" t="s">
        <v>266</v>
      </c>
      <c r="X2" s="25" t="s">
        <v>593</v>
      </c>
      <c r="Y2" s="25" t="s">
        <v>587</v>
      </c>
      <c r="Z2" s="25" t="s">
        <v>266</v>
      </c>
      <c r="AA2" s="25" t="s">
        <v>593</v>
      </c>
      <c r="AB2" s="25" t="s">
        <v>587</v>
      </c>
      <c r="AC2" s="25" t="s">
        <v>266</v>
      </c>
      <c r="AD2" s="25" t="s">
        <v>593</v>
      </c>
      <c r="AE2" s="25" t="s">
        <v>587</v>
      </c>
      <c r="AF2" s="25" t="s">
        <v>266</v>
      </c>
      <c r="AG2" s="25" t="s">
        <v>593</v>
      </c>
      <c r="AH2" s="25" t="s">
        <v>587</v>
      </c>
      <c r="AI2" s="25" t="s">
        <v>266</v>
      </c>
      <c r="AJ2" s="25" t="s">
        <v>593</v>
      </c>
      <c r="AK2" s="16" t="s">
        <v>593</v>
      </c>
      <c r="AL2" s="25" t="s">
        <v>625</v>
      </c>
      <c r="AM2" s="25" t="s">
        <v>264</v>
      </c>
      <c r="AN2" s="25" t="s">
        <v>593</v>
      </c>
      <c r="AO2" s="126" t="s">
        <v>593</v>
      </c>
      <c r="AP2" s="129"/>
      <c r="AQ2" s="74" t="s">
        <v>629</v>
      </c>
      <c r="AR2" s="25" t="s">
        <v>593</v>
      </c>
      <c r="AS2" s="76" t="s">
        <v>631</v>
      </c>
    </row>
    <row r="3" spans="1:47">
      <c r="B3" s="133" t="s">
        <v>85</v>
      </c>
      <c r="C3" s="134"/>
      <c r="D3" s="135">
        <v>1</v>
      </c>
      <c r="E3" s="135">
        <v>1</v>
      </c>
      <c r="F3" s="135">
        <v>100</v>
      </c>
      <c r="G3" s="135">
        <v>1</v>
      </c>
      <c r="H3" s="135">
        <v>1</v>
      </c>
      <c r="I3" s="135">
        <v>10</v>
      </c>
      <c r="J3" s="135">
        <v>1</v>
      </c>
      <c r="K3" s="135">
        <v>1</v>
      </c>
      <c r="L3" s="135">
        <v>70</v>
      </c>
      <c r="M3" s="135">
        <v>1</v>
      </c>
      <c r="N3" s="135">
        <v>1</v>
      </c>
      <c r="O3" s="135">
        <v>90</v>
      </c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>
        <v>1</v>
      </c>
      <c r="AC3" s="135">
        <v>1</v>
      </c>
      <c r="AD3" s="135">
        <v>50</v>
      </c>
      <c r="AE3" s="135">
        <v>1</v>
      </c>
      <c r="AF3" s="135">
        <v>1</v>
      </c>
      <c r="AG3" s="135">
        <v>90</v>
      </c>
      <c r="AH3" s="135"/>
      <c r="AI3" s="135"/>
      <c r="AJ3" s="135"/>
      <c r="AK3" s="135">
        <f t="shared" ref="AK3:AK24" si="0">F3+I3+L3+O3+R3+U3+X3+AA3+AD3+AG3+AJ3</f>
        <v>410</v>
      </c>
      <c r="AL3" s="135"/>
      <c r="AM3" s="135"/>
      <c r="AN3" s="135"/>
      <c r="AO3" s="135">
        <f t="shared" ref="AO3:AO24" si="1">E3+H3+K3+N3+Q3+T3+W3+Z3+AC3+AF3+AI3</f>
        <v>6</v>
      </c>
      <c r="AP3" s="135">
        <f t="shared" ref="AP3:AP24" si="2">AO3*10</f>
        <v>60</v>
      </c>
      <c r="AQ3" s="135">
        <f t="shared" ref="AQ3:AQ24" si="3">D3+G3+J3+M3+J3+P3+S3+V3+Y3+AB3+AE3+AH3</f>
        <v>7</v>
      </c>
      <c r="AR3" s="135">
        <f t="shared" ref="AR3:AR24" si="4">AQ3*10</f>
        <v>70</v>
      </c>
      <c r="AS3" s="135">
        <f t="shared" ref="AS3:AS24" si="5">AR3+AP3+AN3+AM3+AL3+AK3</f>
        <v>540</v>
      </c>
      <c r="AT3" s="130">
        <v>150</v>
      </c>
      <c r="AU3" s="131" t="s">
        <v>1065</v>
      </c>
    </row>
    <row r="4" spans="1:47">
      <c r="B4" s="133" t="s">
        <v>157</v>
      </c>
      <c r="C4" s="134"/>
      <c r="D4" s="135">
        <v>1</v>
      </c>
      <c r="E4" s="135">
        <v>1</v>
      </c>
      <c r="F4" s="135">
        <v>80</v>
      </c>
      <c r="G4" s="135">
        <v>1</v>
      </c>
      <c r="H4" s="135">
        <v>1</v>
      </c>
      <c r="I4" s="135">
        <v>60</v>
      </c>
      <c r="J4" s="135">
        <v>1</v>
      </c>
      <c r="K4" s="135">
        <v>1</v>
      </c>
      <c r="L4" s="135">
        <v>60</v>
      </c>
      <c r="M4" s="135"/>
      <c r="N4" s="135"/>
      <c r="O4" s="135"/>
      <c r="P4" s="135">
        <v>1</v>
      </c>
      <c r="Q4" s="135">
        <v>1</v>
      </c>
      <c r="R4" s="135">
        <v>15</v>
      </c>
      <c r="S4" s="135"/>
      <c r="T4" s="135"/>
      <c r="U4" s="135"/>
      <c r="V4" s="135"/>
      <c r="W4" s="135"/>
      <c r="X4" s="135"/>
      <c r="Y4" s="135">
        <v>1</v>
      </c>
      <c r="Z4" s="135">
        <v>1</v>
      </c>
      <c r="AA4" s="135">
        <v>20</v>
      </c>
      <c r="AB4" s="135"/>
      <c r="AC4" s="135"/>
      <c r="AD4" s="135"/>
      <c r="AE4" s="135">
        <v>1</v>
      </c>
      <c r="AF4" s="135">
        <v>1</v>
      </c>
      <c r="AG4" s="135">
        <v>90</v>
      </c>
      <c r="AH4" s="135">
        <v>1</v>
      </c>
      <c r="AI4" s="135">
        <v>1</v>
      </c>
      <c r="AJ4" s="135">
        <v>50</v>
      </c>
      <c r="AK4" s="135">
        <f t="shared" si="0"/>
        <v>375</v>
      </c>
      <c r="AL4" s="135"/>
      <c r="AM4" s="135"/>
      <c r="AN4" s="135"/>
      <c r="AO4" s="135">
        <f t="shared" si="1"/>
        <v>7</v>
      </c>
      <c r="AP4" s="135">
        <f t="shared" si="2"/>
        <v>70</v>
      </c>
      <c r="AQ4" s="135">
        <f t="shared" si="3"/>
        <v>8</v>
      </c>
      <c r="AR4" s="135">
        <f t="shared" si="4"/>
        <v>80</v>
      </c>
      <c r="AS4" s="135">
        <f t="shared" si="5"/>
        <v>525</v>
      </c>
      <c r="AT4" s="130">
        <v>125</v>
      </c>
    </row>
    <row r="5" spans="1:47">
      <c r="B5" s="133" t="s">
        <v>180</v>
      </c>
      <c r="C5" s="134"/>
      <c r="D5" s="135">
        <v>1</v>
      </c>
      <c r="E5" s="135">
        <v>1</v>
      </c>
      <c r="F5" s="135">
        <v>10</v>
      </c>
      <c r="G5" s="135">
        <v>1</v>
      </c>
      <c r="H5" s="135">
        <v>1</v>
      </c>
      <c r="I5" s="135">
        <v>100</v>
      </c>
      <c r="J5" s="135">
        <v>1</v>
      </c>
      <c r="K5" s="135">
        <v>1</v>
      </c>
      <c r="L5" s="135">
        <v>90</v>
      </c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>
        <v>1</v>
      </c>
      <c r="Z5" s="135">
        <v>1</v>
      </c>
      <c r="AA5" s="135">
        <v>20</v>
      </c>
      <c r="AB5" s="135">
        <v>1</v>
      </c>
      <c r="AC5" s="135">
        <v>1</v>
      </c>
      <c r="AD5" s="135">
        <v>60</v>
      </c>
      <c r="AE5" s="135">
        <v>1</v>
      </c>
      <c r="AF5" s="135">
        <v>1</v>
      </c>
      <c r="AG5" s="135">
        <v>70</v>
      </c>
      <c r="AH5" s="135"/>
      <c r="AI5" s="135"/>
      <c r="AJ5" s="135"/>
      <c r="AK5" s="135">
        <f t="shared" si="0"/>
        <v>350</v>
      </c>
      <c r="AL5" s="135"/>
      <c r="AM5" s="135"/>
      <c r="AN5" s="135"/>
      <c r="AO5" s="135">
        <f t="shared" si="1"/>
        <v>6</v>
      </c>
      <c r="AP5" s="135">
        <f t="shared" si="2"/>
        <v>60</v>
      </c>
      <c r="AQ5" s="135">
        <f t="shared" si="3"/>
        <v>7</v>
      </c>
      <c r="AR5" s="135">
        <f t="shared" si="4"/>
        <v>70</v>
      </c>
      <c r="AS5" s="135">
        <f t="shared" si="5"/>
        <v>480</v>
      </c>
      <c r="AT5" s="130">
        <v>100</v>
      </c>
    </row>
    <row r="6" spans="1:47">
      <c r="B6" s="133" t="s">
        <v>192</v>
      </c>
      <c r="C6" s="134"/>
      <c r="D6" s="135">
        <v>1</v>
      </c>
      <c r="E6" s="135">
        <v>1</v>
      </c>
      <c r="F6" s="135">
        <v>10</v>
      </c>
      <c r="G6" s="135">
        <v>1</v>
      </c>
      <c r="H6" s="135"/>
      <c r="I6" s="135">
        <v>90</v>
      </c>
      <c r="J6" s="135">
        <v>1</v>
      </c>
      <c r="K6" s="135">
        <v>1</v>
      </c>
      <c r="L6" s="135">
        <v>100</v>
      </c>
      <c r="M6" s="135"/>
      <c r="N6" s="135"/>
      <c r="O6" s="135"/>
      <c r="P6" s="135"/>
      <c r="Q6" s="135"/>
      <c r="R6" s="135"/>
      <c r="S6" s="135"/>
      <c r="T6" s="135"/>
      <c r="U6" s="135"/>
      <c r="V6" s="135"/>
      <c r="W6" s="135"/>
      <c r="X6" s="135"/>
      <c r="Y6" s="135">
        <v>1</v>
      </c>
      <c r="Z6" s="135">
        <v>1</v>
      </c>
      <c r="AA6" s="135">
        <v>20</v>
      </c>
      <c r="AB6" s="135">
        <v>1</v>
      </c>
      <c r="AC6" s="135">
        <v>1</v>
      </c>
      <c r="AD6" s="135">
        <v>50</v>
      </c>
      <c r="AE6" s="135">
        <v>1</v>
      </c>
      <c r="AF6" s="135">
        <v>1</v>
      </c>
      <c r="AG6" s="135">
        <v>60</v>
      </c>
      <c r="AH6" s="135"/>
      <c r="AI6" s="135"/>
      <c r="AJ6" s="135"/>
      <c r="AK6" s="135">
        <f t="shared" si="0"/>
        <v>330</v>
      </c>
      <c r="AL6" s="135"/>
      <c r="AM6" s="135"/>
      <c r="AN6" s="135"/>
      <c r="AO6" s="135">
        <f t="shared" si="1"/>
        <v>5</v>
      </c>
      <c r="AP6" s="135">
        <f t="shared" si="2"/>
        <v>50</v>
      </c>
      <c r="AQ6" s="135">
        <f t="shared" si="3"/>
        <v>7</v>
      </c>
      <c r="AR6" s="135">
        <f t="shared" si="4"/>
        <v>70</v>
      </c>
      <c r="AS6" s="135">
        <f t="shared" si="5"/>
        <v>450</v>
      </c>
      <c r="AT6" s="130">
        <v>75</v>
      </c>
    </row>
    <row r="7" spans="1:47">
      <c r="B7" s="133" t="s">
        <v>101</v>
      </c>
      <c r="C7" s="134"/>
      <c r="D7" s="135"/>
      <c r="E7" s="135"/>
      <c r="F7" s="135"/>
      <c r="G7" s="135">
        <v>1</v>
      </c>
      <c r="H7" s="135">
        <v>1</v>
      </c>
      <c r="I7" s="135">
        <v>70</v>
      </c>
      <c r="J7" s="135"/>
      <c r="K7" s="135"/>
      <c r="L7" s="135"/>
      <c r="M7" s="135">
        <v>1</v>
      </c>
      <c r="N7" s="135">
        <v>1</v>
      </c>
      <c r="O7" s="135">
        <v>100</v>
      </c>
      <c r="P7" s="135">
        <v>1</v>
      </c>
      <c r="Q7" s="135">
        <v>1</v>
      </c>
      <c r="R7" s="135">
        <v>15</v>
      </c>
      <c r="S7" s="135"/>
      <c r="T7" s="135"/>
      <c r="U7" s="135"/>
      <c r="V7" s="135"/>
      <c r="W7" s="135"/>
      <c r="X7" s="135"/>
      <c r="Y7" s="135">
        <v>1</v>
      </c>
      <c r="Z7" s="135">
        <v>1</v>
      </c>
      <c r="AA7" s="135">
        <v>20</v>
      </c>
      <c r="AB7" s="135"/>
      <c r="AC7" s="135"/>
      <c r="AD7" s="135"/>
      <c r="AE7" s="135"/>
      <c r="AF7" s="135"/>
      <c r="AG7" s="135"/>
      <c r="AH7" s="135">
        <v>1</v>
      </c>
      <c r="AI7" s="135">
        <v>1</v>
      </c>
      <c r="AJ7" s="135">
        <v>20</v>
      </c>
      <c r="AK7" s="135">
        <f t="shared" si="0"/>
        <v>225</v>
      </c>
      <c r="AL7" s="135"/>
      <c r="AM7" s="135"/>
      <c r="AN7" s="135"/>
      <c r="AO7" s="135">
        <f t="shared" si="1"/>
        <v>5</v>
      </c>
      <c r="AP7" s="135">
        <f t="shared" si="2"/>
        <v>50</v>
      </c>
      <c r="AQ7" s="135">
        <f t="shared" si="3"/>
        <v>5</v>
      </c>
      <c r="AR7" s="135">
        <f t="shared" si="4"/>
        <v>50</v>
      </c>
      <c r="AS7" s="135">
        <f t="shared" si="5"/>
        <v>325</v>
      </c>
      <c r="AT7" s="130">
        <v>50</v>
      </c>
    </row>
    <row r="8" spans="1:47">
      <c r="B8" s="78" t="s">
        <v>105</v>
      </c>
      <c r="C8" s="80"/>
      <c r="D8" s="113">
        <v>1</v>
      </c>
      <c r="E8" s="113">
        <v>1</v>
      </c>
      <c r="F8" s="113">
        <v>70</v>
      </c>
      <c r="G8" s="113">
        <v>1</v>
      </c>
      <c r="H8" s="113">
        <v>1</v>
      </c>
      <c r="I8" s="113">
        <v>10</v>
      </c>
      <c r="J8" s="113">
        <v>1</v>
      </c>
      <c r="K8" s="113">
        <v>1</v>
      </c>
      <c r="L8" s="113">
        <v>10</v>
      </c>
      <c r="M8" s="113">
        <v>1</v>
      </c>
      <c r="N8" s="113">
        <v>1</v>
      </c>
      <c r="O8" s="113">
        <v>80</v>
      </c>
      <c r="P8" s="113"/>
      <c r="Q8" s="113"/>
      <c r="R8" s="113"/>
      <c r="S8" s="113"/>
      <c r="T8" s="113"/>
      <c r="U8" s="113"/>
      <c r="V8" s="113"/>
      <c r="W8" s="113"/>
      <c r="X8" s="113"/>
      <c r="Y8" s="113">
        <v>1</v>
      </c>
      <c r="Z8" s="113"/>
      <c r="AA8" s="113">
        <v>20</v>
      </c>
      <c r="AB8" s="113"/>
      <c r="AC8" s="113"/>
      <c r="AD8" s="113"/>
      <c r="AE8" s="113">
        <v>1</v>
      </c>
      <c r="AF8" s="113">
        <v>1</v>
      </c>
      <c r="AG8" s="113">
        <v>10</v>
      </c>
      <c r="AH8" s="113"/>
      <c r="AI8" s="113"/>
      <c r="AJ8" s="113"/>
      <c r="AK8" s="113">
        <f t="shared" si="0"/>
        <v>200</v>
      </c>
      <c r="AL8" s="113"/>
      <c r="AM8" s="113"/>
      <c r="AN8" s="113"/>
      <c r="AO8" s="113">
        <f t="shared" si="1"/>
        <v>5</v>
      </c>
      <c r="AP8" s="113">
        <f t="shared" si="2"/>
        <v>50</v>
      </c>
      <c r="AQ8" s="113">
        <f t="shared" si="3"/>
        <v>7</v>
      </c>
      <c r="AR8" s="113">
        <f t="shared" si="4"/>
        <v>70</v>
      </c>
      <c r="AS8" s="113">
        <f t="shared" si="5"/>
        <v>320</v>
      </c>
    </row>
    <row r="9" spans="1:47">
      <c r="B9" s="78" t="s">
        <v>186</v>
      </c>
      <c r="C9" s="80"/>
      <c r="D9" s="113">
        <v>1</v>
      </c>
      <c r="E9" s="113">
        <v>1</v>
      </c>
      <c r="F9" s="113">
        <v>10</v>
      </c>
      <c r="G9" s="113">
        <v>1</v>
      </c>
      <c r="H9" s="113">
        <v>1</v>
      </c>
      <c r="I9" s="113">
        <v>10</v>
      </c>
      <c r="J9" s="113">
        <v>1</v>
      </c>
      <c r="K9" s="113">
        <v>1</v>
      </c>
      <c r="L9" s="113">
        <v>10</v>
      </c>
      <c r="M9" s="113"/>
      <c r="N9" s="113"/>
      <c r="O9" s="113"/>
      <c r="P9" s="113">
        <v>1</v>
      </c>
      <c r="Q9" s="113">
        <v>1</v>
      </c>
      <c r="R9" s="113">
        <v>15</v>
      </c>
      <c r="S9" s="113"/>
      <c r="T9" s="113"/>
      <c r="U9" s="113"/>
      <c r="V9" s="113">
        <v>1</v>
      </c>
      <c r="W9" s="113">
        <v>1</v>
      </c>
      <c r="X9" s="113">
        <v>10</v>
      </c>
      <c r="Y9" s="113">
        <v>1</v>
      </c>
      <c r="Z9" s="113"/>
      <c r="AA9" s="113">
        <v>20</v>
      </c>
      <c r="AB9" s="113"/>
      <c r="AC9" s="113"/>
      <c r="AD9" s="113"/>
      <c r="AE9" s="113">
        <v>1</v>
      </c>
      <c r="AF9" s="113">
        <v>1</v>
      </c>
      <c r="AG9" s="113">
        <v>90</v>
      </c>
      <c r="AH9" s="113"/>
      <c r="AI9" s="113"/>
      <c r="AJ9" s="113"/>
      <c r="AK9" s="113">
        <f t="shared" si="0"/>
        <v>165</v>
      </c>
      <c r="AL9" s="113"/>
      <c r="AM9" s="113"/>
      <c r="AN9" s="113"/>
      <c r="AO9" s="113">
        <f t="shared" si="1"/>
        <v>6</v>
      </c>
      <c r="AP9" s="113">
        <f t="shared" si="2"/>
        <v>60</v>
      </c>
      <c r="AQ9" s="113">
        <f t="shared" si="3"/>
        <v>8</v>
      </c>
      <c r="AR9" s="113">
        <f t="shared" si="4"/>
        <v>80</v>
      </c>
      <c r="AS9" s="113">
        <f t="shared" si="5"/>
        <v>305</v>
      </c>
    </row>
    <row r="10" spans="1:47">
      <c r="B10" s="78" t="s">
        <v>414</v>
      </c>
      <c r="C10" s="80"/>
      <c r="D10" s="113"/>
      <c r="E10" s="113"/>
      <c r="F10" s="113"/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13"/>
      <c r="T10" s="113"/>
      <c r="U10" s="113"/>
      <c r="V10" s="113">
        <v>1</v>
      </c>
      <c r="W10" s="113">
        <v>1</v>
      </c>
      <c r="X10" s="113">
        <v>10</v>
      </c>
      <c r="Y10" s="113"/>
      <c r="Z10" s="113"/>
      <c r="AA10" s="113"/>
      <c r="AB10" s="113"/>
      <c r="AC10" s="113"/>
      <c r="AD10" s="113"/>
      <c r="AE10" s="113">
        <v>1</v>
      </c>
      <c r="AF10" s="113">
        <v>1</v>
      </c>
      <c r="AG10" s="113">
        <v>100</v>
      </c>
      <c r="AH10" s="113"/>
      <c r="AI10" s="113"/>
      <c r="AJ10" s="113"/>
      <c r="AK10" s="113">
        <f t="shared" si="0"/>
        <v>110</v>
      </c>
      <c r="AL10" s="113"/>
      <c r="AM10" s="113"/>
      <c r="AN10" s="113"/>
      <c r="AO10" s="113">
        <f t="shared" si="1"/>
        <v>2</v>
      </c>
      <c r="AP10" s="113">
        <f t="shared" si="2"/>
        <v>20</v>
      </c>
      <c r="AQ10" s="113">
        <f t="shared" si="3"/>
        <v>2</v>
      </c>
      <c r="AR10" s="113">
        <f t="shared" si="4"/>
        <v>20</v>
      </c>
      <c r="AS10" s="113">
        <f t="shared" si="5"/>
        <v>150</v>
      </c>
    </row>
    <row r="11" spans="1:47">
      <c r="B11" s="78" t="s">
        <v>771</v>
      </c>
      <c r="C11" s="80"/>
      <c r="D11" s="113"/>
      <c r="E11" s="113"/>
      <c r="F11" s="113"/>
      <c r="G11" s="113">
        <v>1</v>
      </c>
      <c r="H11" s="113">
        <v>1</v>
      </c>
      <c r="I11" s="113">
        <v>10</v>
      </c>
      <c r="J11" s="113">
        <v>1</v>
      </c>
      <c r="K11" s="113"/>
      <c r="L11" s="113">
        <v>80</v>
      </c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>
        <f t="shared" si="0"/>
        <v>90</v>
      </c>
      <c r="AL11" s="113"/>
      <c r="AM11" s="113"/>
      <c r="AN11" s="113"/>
      <c r="AO11" s="113">
        <f t="shared" si="1"/>
        <v>1</v>
      </c>
      <c r="AP11" s="113">
        <f t="shared" si="2"/>
        <v>10</v>
      </c>
      <c r="AQ11" s="113">
        <f t="shared" si="3"/>
        <v>3</v>
      </c>
      <c r="AR11" s="113">
        <f t="shared" si="4"/>
        <v>30</v>
      </c>
      <c r="AS11" s="113">
        <f t="shared" si="5"/>
        <v>130</v>
      </c>
    </row>
    <row r="12" spans="1:47">
      <c r="B12" s="78" t="s">
        <v>406</v>
      </c>
      <c r="C12" s="80"/>
      <c r="D12" s="113"/>
      <c r="E12" s="113"/>
      <c r="F12" s="113"/>
      <c r="G12" s="113">
        <v>1</v>
      </c>
      <c r="H12" s="113">
        <v>1</v>
      </c>
      <c r="I12" s="113">
        <v>80</v>
      </c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>
        <v>1</v>
      </c>
      <c r="W12" s="113">
        <v>1</v>
      </c>
      <c r="X12" s="113">
        <v>10</v>
      </c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>
        <f t="shared" si="0"/>
        <v>90</v>
      </c>
      <c r="AL12" s="113"/>
      <c r="AM12" s="113"/>
      <c r="AN12" s="113"/>
      <c r="AO12" s="113">
        <f t="shared" si="1"/>
        <v>2</v>
      </c>
      <c r="AP12" s="113">
        <f t="shared" si="2"/>
        <v>20</v>
      </c>
      <c r="AQ12" s="113">
        <f t="shared" si="3"/>
        <v>2</v>
      </c>
      <c r="AR12" s="113">
        <f t="shared" si="4"/>
        <v>20</v>
      </c>
      <c r="AS12" s="113">
        <f t="shared" si="5"/>
        <v>130</v>
      </c>
    </row>
    <row r="13" spans="1:47">
      <c r="B13" s="78" t="s">
        <v>130</v>
      </c>
      <c r="C13" s="80"/>
      <c r="D13" s="113">
        <v>1</v>
      </c>
      <c r="E13" s="113">
        <v>1</v>
      </c>
      <c r="F13" s="113">
        <v>90</v>
      </c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>
        <f t="shared" si="0"/>
        <v>90</v>
      </c>
      <c r="AL13" s="113"/>
      <c r="AM13" s="113"/>
      <c r="AN13" s="113"/>
      <c r="AO13" s="113">
        <f t="shared" si="1"/>
        <v>1</v>
      </c>
      <c r="AP13" s="113">
        <f t="shared" si="2"/>
        <v>10</v>
      </c>
      <c r="AQ13" s="113">
        <f t="shared" si="3"/>
        <v>1</v>
      </c>
      <c r="AR13" s="113">
        <f t="shared" si="4"/>
        <v>10</v>
      </c>
      <c r="AS13" s="113">
        <f t="shared" si="5"/>
        <v>110</v>
      </c>
    </row>
    <row r="14" spans="1:47">
      <c r="B14" s="78" t="s">
        <v>201</v>
      </c>
      <c r="C14" s="80"/>
      <c r="D14" s="113">
        <v>1</v>
      </c>
      <c r="E14" s="113">
        <v>1</v>
      </c>
      <c r="F14" s="113">
        <v>10</v>
      </c>
      <c r="G14" s="113">
        <v>1</v>
      </c>
      <c r="H14" s="113">
        <v>1</v>
      </c>
      <c r="I14" s="113">
        <v>10</v>
      </c>
      <c r="J14" s="113"/>
      <c r="K14" s="113"/>
      <c r="L14" s="113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>
        <v>1</v>
      </c>
      <c r="AF14" s="113">
        <v>1</v>
      </c>
      <c r="AG14" s="113">
        <v>10</v>
      </c>
      <c r="AH14" s="113"/>
      <c r="AI14" s="113"/>
      <c r="AJ14" s="113"/>
      <c r="AK14" s="113">
        <f t="shared" si="0"/>
        <v>30</v>
      </c>
      <c r="AL14" s="113"/>
      <c r="AM14" s="113"/>
      <c r="AN14" s="113"/>
      <c r="AO14" s="113">
        <f t="shared" si="1"/>
        <v>3</v>
      </c>
      <c r="AP14" s="113">
        <f t="shared" si="2"/>
        <v>30</v>
      </c>
      <c r="AQ14" s="113">
        <f t="shared" si="3"/>
        <v>3</v>
      </c>
      <c r="AR14" s="113">
        <f t="shared" si="4"/>
        <v>30</v>
      </c>
      <c r="AS14" s="113">
        <f t="shared" si="5"/>
        <v>90</v>
      </c>
    </row>
    <row r="15" spans="1:47">
      <c r="B15" s="78" t="s">
        <v>174</v>
      </c>
      <c r="C15" s="80"/>
      <c r="D15" s="113">
        <v>1</v>
      </c>
      <c r="E15" s="113"/>
      <c r="F15" s="113">
        <v>60</v>
      </c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>
        <f t="shared" si="0"/>
        <v>60</v>
      </c>
      <c r="AL15" s="113"/>
      <c r="AM15" s="113"/>
      <c r="AN15" s="113"/>
      <c r="AO15" s="113">
        <f t="shared" si="1"/>
        <v>0</v>
      </c>
      <c r="AP15" s="113">
        <f t="shared" si="2"/>
        <v>0</v>
      </c>
      <c r="AQ15" s="113">
        <f t="shared" si="3"/>
        <v>1</v>
      </c>
      <c r="AR15" s="113">
        <f t="shared" si="4"/>
        <v>10</v>
      </c>
      <c r="AS15" s="113">
        <f t="shared" si="5"/>
        <v>70</v>
      </c>
    </row>
    <row r="16" spans="1:47">
      <c r="B16" s="78" t="s">
        <v>417</v>
      </c>
      <c r="C16" s="80"/>
      <c r="D16" s="113">
        <v>1</v>
      </c>
      <c r="E16" s="113"/>
      <c r="F16" s="113"/>
      <c r="G16" s="113">
        <v>1</v>
      </c>
      <c r="H16" s="113">
        <v>1</v>
      </c>
      <c r="I16" s="113">
        <v>10</v>
      </c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>
        <f t="shared" si="0"/>
        <v>10</v>
      </c>
      <c r="AL16" s="113"/>
      <c r="AM16" s="113"/>
      <c r="AN16" s="113"/>
      <c r="AO16" s="113">
        <f t="shared" si="1"/>
        <v>1</v>
      </c>
      <c r="AP16" s="113">
        <f t="shared" si="2"/>
        <v>10</v>
      </c>
      <c r="AQ16" s="113">
        <f t="shared" si="3"/>
        <v>2</v>
      </c>
      <c r="AR16" s="113">
        <f t="shared" si="4"/>
        <v>20</v>
      </c>
      <c r="AS16" s="113">
        <f t="shared" si="5"/>
        <v>40</v>
      </c>
    </row>
    <row r="17" spans="1:46">
      <c r="B17" s="78" t="s">
        <v>393</v>
      </c>
      <c r="C17" s="80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>
        <v>1</v>
      </c>
      <c r="Z17" s="113">
        <v>1</v>
      </c>
      <c r="AA17" s="113">
        <v>20</v>
      </c>
      <c r="AB17" s="113"/>
      <c r="AC17" s="113"/>
      <c r="AD17" s="113"/>
      <c r="AE17" s="113"/>
      <c r="AF17" s="113"/>
      <c r="AG17" s="113"/>
      <c r="AH17" s="113"/>
      <c r="AI17" s="113"/>
      <c r="AJ17" s="113"/>
      <c r="AK17" s="113">
        <f t="shared" si="0"/>
        <v>20</v>
      </c>
      <c r="AL17" s="113"/>
      <c r="AM17" s="113"/>
      <c r="AN17" s="113"/>
      <c r="AO17" s="113">
        <f t="shared" si="1"/>
        <v>1</v>
      </c>
      <c r="AP17" s="113">
        <f t="shared" si="2"/>
        <v>10</v>
      </c>
      <c r="AQ17" s="113">
        <f t="shared" si="3"/>
        <v>1</v>
      </c>
      <c r="AR17" s="113">
        <f t="shared" si="4"/>
        <v>10</v>
      </c>
      <c r="AS17" s="113">
        <f t="shared" si="5"/>
        <v>40</v>
      </c>
    </row>
    <row r="18" spans="1:46">
      <c r="B18" s="78" t="s">
        <v>196</v>
      </c>
      <c r="C18" s="80"/>
      <c r="D18" s="113"/>
      <c r="E18" s="113">
        <v>1</v>
      </c>
      <c r="F18" s="113">
        <v>10</v>
      </c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>
        <f t="shared" si="0"/>
        <v>10</v>
      </c>
      <c r="AL18" s="113"/>
      <c r="AM18" s="113"/>
      <c r="AN18" s="113"/>
      <c r="AO18" s="113">
        <f t="shared" si="1"/>
        <v>1</v>
      </c>
      <c r="AP18" s="113">
        <f t="shared" si="2"/>
        <v>10</v>
      </c>
      <c r="AQ18" s="113">
        <f t="shared" si="3"/>
        <v>0</v>
      </c>
      <c r="AR18" s="113">
        <f t="shared" si="4"/>
        <v>0</v>
      </c>
      <c r="AS18" s="113">
        <f t="shared" si="5"/>
        <v>20</v>
      </c>
    </row>
    <row r="19" spans="1:46">
      <c r="B19" s="78" t="s">
        <v>208</v>
      </c>
      <c r="C19" s="80"/>
      <c r="D19" s="113">
        <v>1</v>
      </c>
      <c r="E19" s="113"/>
      <c r="F19" s="113">
        <v>10</v>
      </c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>
        <f t="shared" si="0"/>
        <v>10</v>
      </c>
      <c r="AL19" s="113"/>
      <c r="AM19" s="113"/>
      <c r="AN19" s="113"/>
      <c r="AO19" s="113">
        <f t="shared" si="1"/>
        <v>0</v>
      </c>
      <c r="AP19" s="113">
        <f t="shared" si="2"/>
        <v>0</v>
      </c>
      <c r="AQ19" s="113">
        <f t="shared" si="3"/>
        <v>1</v>
      </c>
      <c r="AR19" s="113">
        <f t="shared" si="4"/>
        <v>10</v>
      </c>
      <c r="AS19" s="113">
        <f t="shared" si="5"/>
        <v>20</v>
      </c>
    </row>
    <row r="20" spans="1:46">
      <c r="B20" s="78" t="s">
        <v>374</v>
      </c>
      <c r="C20" s="80"/>
      <c r="D20" s="113"/>
      <c r="E20" s="11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>
        <f t="shared" si="0"/>
        <v>0</v>
      </c>
      <c r="AL20" s="113"/>
      <c r="AM20" s="113"/>
      <c r="AN20" s="113"/>
      <c r="AO20" s="113">
        <f t="shared" si="1"/>
        <v>0</v>
      </c>
      <c r="AP20" s="113">
        <f t="shared" si="2"/>
        <v>0</v>
      </c>
      <c r="AQ20" s="113">
        <f t="shared" si="3"/>
        <v>0</v>
      </c>
      <c r="AR20" s="113">
        <f t="shared" si="4"/>
        <v>0</v>
      </c>
      <c r="AS20" s="113">
        <f t="shared" si="5"/>
        <v>0</v>
      </c>
    </row>
    <row r="21" spans="1:46">
      <c r="B21" s="78" t="s">
        <v>381</v>
      </c>
      <c r="C21" s="80"/>
      <c r="D21" s="113"/>
      <c r="E21" s="113"/>
      <c r="F21" s="35"/>
      <c r="G21" s="113"/>
      <c r="H21" s="113"/>
      <c r="I21" s="35"/>
      <c r="J21" s="113"/>
      <c r="K21" s="113"/>
      <c r="L21" s="35"/>
      <c r="M21" s="113"/>
      <c r="N21" s="113"/>
      <c r="O21" s="35"/>
      <c r="P21" s="113"/>
      <c r="Q21" s="113"/>
      <c r="R21" s="35"/>
      <c r="S21" s="113"/>
      <c r="T21" s="113"/>
      <c r="U21" s="35"/>
      <c r="V21" s="113"/>
      <c r="W21" s="113"/>
      <c r="X21" s="35"/>
      <c r="Y21" s="113"/>
      <c r="Z21" s="113"/>
      <c r="AA21" s="113"/>
      <c r="AB21" s="113"/>
      <c r="AC21" s="113"/>
      <c r="AD21" s="113"/>
      <c r="AE21" s="113"/>
      <c r="AF21" s="113"/>
      <c r="AG21" s="35"/>
      <c r="AH21" s="113"/>
      <c r="AI21" s="113"/>
      <c r="AJ21" s="113"/>
      <c r="AK21" s="113">
        <f t="shared" si="0"/>
        <v>0</v>
      </c>
      <c r="AL21" s="113"/>
      <c r="AM21" s="113"/>
      <c r="AN21" s="113"/>
      <c r="AO21" s="113">
        <f t="shared" si="1"/>
        <v>0</v>
      </c>
      <c r="AP21" s="113">
        <f t="shared" si="2"/>
        <v>0</v>
      </c>
      <c r="AQ21" s="113">
        <f t="shared" si="3"/>
        <v>0</v>
      </c>
      <c r="AR21" s="113">
        <f t="shared" si="4"/>
        <v>0</v>
      </c>
      <c r="AS21" s="113">
        <f t="shared" si="5"/>
        <v>0</v>
      </c>
    </row>
    <row r="22" spans="1:46">
      <c r="B22" s="78" t="s">
        <v>413</v>
      </c>
      <c r="C22" s="80"/>
      <c r="D22" s="113"/>
      <c r="E22" s="113"/>
      <c r="F22" s="35"/>
      <c r="G22" s="113"/>
      <c r="H22" s="113"/>
      <c r="I22" s="35"/>
      <c r="J22" s="113"/>
      <c r="K22" s="113"/>
      <c r="L22" s="35"/>
      <c r="M22" s="113"/>
      <c r="N22" s="113"/>
      <c r="O22" s="35"/>
      <c r="P22" s="113"/>
      <c r="Q22" s="113"/>
      <c r="R22" s="35"/>
      <c r="S22" s="113"/>
      <c r="T22" s="113"/>
      <c r="U22" s="35"/>
      <c r="V22" s="113"/>
      <c r="W22" s="113"/>
      <c r="X22" s="35"/>
      <c r="Y22" s="113"/>
      <c r="Z22" s="113"/>
      <c r="AA22" s="113"/>
      <c r="AB22" s="113"/>
      <c r="AC22" s="113"/>
      <c r="AD22" s="113"/>
      <c r="AE22" s="113"/>
      <c r="AF22" s="113"/>
      <c r="AG22" s="35"/>
      <c r="AH22" s="113"/>
      <c r="AI22" s="113"/>
      <c r="AJ22" s="113"/>
      <c r="AK22" s="113">
        <f t="shared" si="0"/>
        <v>0</v>
      </c>
      <c r="AL22" s="113"/>
      <c r="AM22" s="113"/>
      <c r="AN22" s="113"/>
      <c r="AO22" s="113">
        <f t="shared" si="1"/>
        <v>0</v>
      </c>
      <c r="AP22" s="113">
        <f t="shared" si="2"/>
        <v>0</v>
      </c>
      <c r="AQ22" s="113">
        <f t="shared" si="3"/>
        <v>0</v>
      </c>
      <c r="AR22" s="113">
        <f t="shared" si="4"/>
        <v>0</v>
      </c>
      <c r="AS22" s="113">
        <f t="shared" si="5"/>
        <v>0</v>
      </c>
    </row>
    <row r="23" spans="1:46">
      <c r="B23" s="78" t="s">
        <v>427</v>
      </c>
      <c r="C23" s="80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>
        <f t="shared" si="0"/>
        <v>0</v>
      </c>
      <c r="AL23" s="113"/>
      <c r="AM23" s="113"/>
      <c r="AN23" s="113"/>
      <c r="AO23" s="113">
        <f t="shared" si="1"/>
        <v>0</v>
      </c>
      <c r="AP23" s="113">
        <f t="shared" si="2"/>
        <v>0</v>
      </c>
      <c r="AQ23" s="113">
        <f t="shared" si="3"/>
        <v>0</v>
      </c>
      <c r="AR23" s="113">
        <f t="shared" si="4"/>
        <v>0</v>
      </c>
      <c r="AS23" s="113">
        <f t="shared" si="5"/>
        <v>0</v>
      </c>
    </row>
    <row r="24" spans="1:46">
      <c r="B24" s="78" t="s">
        <v>432</v>
      </c>
      <c r="C24" s="80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>
        <f t="shared" si="0"/>
        <v>0</v>
      </c>
      <c r="AL24" s="113"/>
      <c r="AM24" s="113"/>
      <c r="AN24" s="113"/>
      <c r="AO24" s="113">
        <f t="shared" si="1"/>
        <v>0</v>
      </c>
      <c r="AP24" s="113">
        <f t="shared" si="2"/>
        <v>0</v>
      </c>
      <c r="AQ24" s="113">
        <f t="shared" si="3"/>
        <v>0</v>
      </c>
      <c r="AR24" s="113">
        <f t="shared" si="4"/>
        <v>0</v>
      </c>
      <c r="AS24" s="113">
        <f t="shared" si="5"/>
        <v>0</v>
      </c>
    </row>
    <row r="26" spans="1:46">
      <c r="A26" s="21"/>
      <c r="B26" s="21"/>
      <c r="C26" s="21"/>
      <c r="D26" s="3" t="s">
        <v>561</v>
      </c>
      <c r="E26" s="3"/>
      <c r="F26" s="3" t="s">
        <v>561</v>
      </c>
      <c r="G26" s="3" t="s">
        <v>563</v>
      </c>
      <c r="H26" s="3"/>
      <c r="I26" s="3" t="s">
        <v>563</v>
      </c>
      <c r="J26" s="3" t="s">
        <v>565</v>
      </c>
      <c r="K26" s="3"/>
      <c r="L26" s="3" t="s">
        <v>565</v>
      </c>
      <c r="M26" s="3" t="s">
        <v>567</v>
      </c>
      <c r="N26" s="3"/>
      <c r="O26" s="3" t="s">
        <v>568</v>
      </c>
      <c r="P26" s="3" t="s">
        <v>569</v>
      </c>
      <c r="Q26" s="3"/>
      <c r="R26" s="3" t="s">
        <v>569</v>
      </c>
      <c r="S26" s="125" t="s">
        <v>571</v>
      </c>
      <c r="T26" s="129"/>
      <c r="U26" s="3" t="s">
        <v>571</v>
      </c>
      <c r="V26" s="3" t="s">
        <v>573</v>
      </c>
      <c r="W26" s="3"/>
      <c r="X26" s="3" t="s">
        <v>573</v>
      </c>
      <c r="Y26" s="3" t="s">
        <v>575</v>
      </c>
      <c r="Z26" s="3"/>
      <c r="AA26" s="3"/>
      <c r="AB26" s="125" t="s">
        <v>577</v>
      </c>
      <c r="AC26" s="129"/>
      <c r="AD26" s="129"/>
      <c r="AE26" s="125" t="s">
        <v>578</v>
      </c>
      <c r="AF26" s="129"/>
      <c r="AG26" s="129"/>
      <c r="AH26" s="125" t="s">
        <v>579</v>
      </c>
      <c r="AI26" s="129"/>
      <c r="AJ26" s="3" t="s">
        <v>579</v>
      </c>
      <c r="AK26" s="3" t="s">
        <v>581</v>
      </c>
      <c r="AL26" s="3" t="s">
        <v>582</v>
      </c>
      <c r="AM26" s="3" t="s">
        <v>583</v>
      </c>
      <c r="AN26" s="3" t="s">
        <v>584</v>
      </c>
      <c r="AO26" s="125" t="s">
        <v>266</v>
      </c>
      <c r="AP26" s="129"/>
      <c r="AQ26" s="3" t="s">
        <v>581</v>
      </c>
      <c r="AR26" s="3" t="s">
        <v>587</v>
      </c>
      <c r="AS26" s="72" t="s">
        <v>588</v>
      </c>
    </row>
    <row r="27" spans="1:46" ht="25.5">
      <c r="A27" s="4"/>
      <c r="B27" s="132" t="s">
        <v>1215</v>
      </c>
      <c r="C27" s="4"/>
      <c r="D27" s="25" t="s">
        <v>587</v>
      </c>
      <c r="E27" s="25" t="s">
        <v>266</v>
      </c>
      <c r="F27" s="25" t="s">
        <v>593</v>
      </c>
      <c r="G27" s="25" t="s">
        <v>587</v>
      </c>
      <c r="H27" s="25" t="s">
        <v>266</v>
      </c>
      <c r="I27" s="25" t="s">
        <v>593</v>
      </c>
      <c r="J27" s="25" t="s">
        <v>587</v>
      </c>
      <c r="K27" s="25" t="s">
        <v>266</v>
      </c>
      <c r="L27" s="25" t="s">
        <v>593</v>
      </c>
      <c r="M27" s="25" t="s">
        <v>587</v>
      </c>
      <c r="N27" s="25" t="s">
        <v>266</v>
      </c>
      <c r="O27" s="25" t="s">
        <v>593</v>
      </c>
      <c r="P27" s="25" t="s">
        <v>587</v>
      </c>
      <c r="Q27" s="25" t="s">
        <v>266</v>
      </c>
      <c r="R27" s="25" t="s">
        <v>593</v>
      </c>
      <c r="S27" s="25" t="s">
        <v>587</v>
      </c>
      <c r="T27" s="25" t="s">
        <v>266</v>
      </c>
      <c r="U27" s="25" t="s">
        <v>593</v>
      </c>
      <c r="V27" s="25" t="s">
        <v>587</v>
      </c>
      <c r="W27" s="25" t="s">
        <v>266</v>
      </c>
      <c r="X27" s="25" t="s">
        <v>593</v>
      </c>
      <c r="Y27" s="25" t="s">
        <v>587</v>
      </c>
      <c r="Z27" s="25" t="s">
        <v>266</v>
      </c>
      <c r="AA27" s="25" t="s">
        <v>593</v>
      </c>
      <c r="AB27" s="25" t="s">
        <v>587</v>
      </c>
      <c r="AC27" s="25" t="s">
        <v>266</v>
      </c>
      <c r="AD27" s="25" t="s">
        <v>593</v>
      </c>
      <c r="AE27" s="25" t="s">
        <v>587</v>
      </c>
      <c r="AF27" s="25" t="s">
        <v>266</v>
      </c>
      <c r="AG27" s="25" t="s">
        <v>593</v>
      </c>
      <c r="AH27" s="25" t="s">
        <v>587</v>
      </c>
      <c r="AI27" s="25" t="s">
        <v>266</v>
      </c>
      <c r="AJ27" s="25" t="s">
        <v>593</v>
      </c>
      <c r="AK27" s="16" t="s">
        <v>593</v>
      </c>
      <c r="AL27" s="25" t="s">
        <v>625</v>
      </c>
      <c r="AM27" s="25" t="s">
        <v>264</v>
      </c>
      <c r="AN27" s="25" t="s">
        <v>593</v>
      </c>
      <c r="AO27" s="126" t="s">
        <v>593</v>
      </c>
      <c r="AP27" s="129"/>
      <c r="AQ27" s="74" t="s">
        <v>629</v>
      </c>
      <c r="AR27" s="25" t="s">
        <v>593</v>
      </c>
      <c r="AS27" s="76" t="s">
        <v>631</v>
      </c>
    </row>
    <row r="28" spans="1:46">
      <c r="B28" s="133" t="s">
        <v>66</v>
      </c>
      <c r="C28" s="134"/>
      <c r="D28" s="135">
        <v>1</v>
      </c>
      <c r="E28" s="135">
        <v>1</v>
      </c>
      <c r="F28" s="135">
        <v>10</v>
      </c>
      <c r="G28" s="135">
        <v>1</v>
      </c>
      <c r="H28" s="135">
        <v>1</v>
      </c>
      <c r="I28" s="135">
        <v>100</v>
      </c>
      <c r="J28" s="135"/>
      <c r="K28" s="135"/>
      <c r="L28" s="135"/>
      <c r="M28" s="135">
        <v>1</v>
      </c>
      <c r="N28" s="135"/>
      <c r="O28" s="135">
        <v>100</v>
      </c>
      <c r="P28" s="135"/>
      <c r="Q28" s="135"/>
      <c r="R28" s="135"/>
      <c r="S28" s="135"/>
      <c r="T28" s="135"/>
      <c r="U28" s="135"/>
      <c r="V28" s="135"/>
      <c r="W28" s="135"/>
      <c r="X28" s="135"/>
      <c r="Y28" s="135">
        <v>1</v>
      </c>
      <c r="Z28" s="135">
        <v>1</v>
      </c>
      <c r="AA28" s="135">
        <v>20</v>
      </c>
      <c r="AB28" s="135"/>
      <c r="AC28" s="135"/>
      <c r="AD28" s="135"/>
      <c r="AE28" s="135">
        <v>1</v>
      </c>
      <c r="AF28" s="135">
        <v>1</v>
      </c>
      <c r="AG28" s="135">
        <v>100</v>
      </c>
      <c r="AH28" s="135"/>
      <c r="AI28" s="135"/>
      <c r="AJ28" s="135"/>
      <c r="AK28" s="135">
        <f t="shared" ref="AK28:AK73" si="6">F28+I28+L28+O28+R28+U28+X28+AA28+AD28+AG28+AJ28</f>
        <v>330</v>
      </c>
      <c r="AL28" s="135"/>
      <c r="AM28" s="135"/>
      <c r="AN28" s="135"/>
      <c r="AO28" s="135">
        <f t="shared" ref="AO28:AO73" si="7">E28+H28+K28+N28+Q28+T28+W28+Z28+AC28+AF28+AI28</f>
        <v>4</v>
      </c>
      <c r="AP28" s="135">
        <f t="shared" ref="AP28:AP73" si="8">AO28*10</f>
        <v>40</v>
      </c>
      <c r="AQ28" s="135">
        <f t="shared" ref="AQ28:AQ73" si="9">D28+G28+J28+M28+J28+P28+S28+V28+Y28+AB28+AE28+AH28</f>
        <v>5</v>
      </c>
      <c r="AR28" s="135">
        <f t="shared" ref="AR28:AR73" si="10">AQ28*10</f>
        <v>50</v>
      </c>
      <c r="AS28" s="135">
        <f t="shared" ref="AS28:AS73" si="11">AR28+AP28+AN28+AM28+AL28+AK28</f>
        <v>420</v>
      </c>
      <c r="AT28" s="130">
        <v>150</v>
      </c>
    </row>
    <row r="29" spans="1:46">
      <c r="B29" s="133" t="s">
        <v>285</v>
      </c>
      <c r="C29" s="134"/>
      <c r="D29" s="135"/>
      <c r="E29" s="135"/>
      <c r="F29" s="135"/>
      <c r="G29" s="135">
        <v>1</v>
      </c>
      <c r="H29" s="135">
        <v>1</v>
      </c>
      <c r="I29" s="135">
        <v>70</v>
      </c>
      <c r="J29" s="135">
        <v>1</v>
      </c>
      <c r="K29" s="135">
        <v>1</v>
      </c>
      <c r="L29" s="135">
        <v>10</v>
      </c>
      <c r="M29" s="135"/>
      <c r="N29" s="135"/>
      <c r="O29" s="135"/>
      <c r="P29" s="135">
        <v>1</v>
      </c>
      <c r="Q29" s="135">
        <v>1</v>
      </c>
      <c r="R29" s="135">
        <v>15</v>
      </c>
      <c r="S29" s="135"/>
      <c r="T29" s="135"/>
      <c r="U29" s="135"/>
      <c r="V29" s="135">
        <v>1</v>
      </c>
      <c r="W29" s="135">
        <v>1</v>
      </c>
      <c r="X29" s="135">
        <v>10</v>
      </c>
      <c r="Y29" s="135"/>
      <c r="Z29" s="135"/>
      <c r="AA29" s="135"/>
      <c r="AB29" s="135">
        <v>1</v>
      </c>
      <c r="AC29" s="135">
        <v>1</v>
      </c>
      <c r="AD29" s="135">
        <v>10</v>
      </c>
      <c r="AE29" s="135">
        <v>1</v>
      </c>
      <c r="AF29" s="135">
        <v>1</v>
      </c>
      <c r="AG29" s="135">
        <v>100</v>
      </c>
      <c r="AH29" s="135">
        <v>1</v>
      </c>
      <c r="AI29" s="135">
        <v>1</v>
      </c>
      <c r="AJ29" s="135">
        <v>30</v>
      </c>
      <c r="AK29" s="135">
        <f t="shared" si="6"/>
        <v>245</v>
      </c>
      <c r="AL29" s="135"/>
      <c r="AM29" s="135"/>
      <c r="AN29" s="135"/>
      <c r="AO29" s="135">
        <f t="shared" si="7"/>
        <v>7</v>
      </c>
      <c r="AP29" s="135">
        <f t="shared" si="8"/>
        <v>70</v>
      </c>
      <c r="AQ29" s="135">
        <f t="shared" si="9"/>
        <v>8</v>
      </c>
      <c r="AR29" s="135">
        <f t="shared" si="10"/>
        <v>80</v>
      </c>
      <c r="AS29" s="135">
        <f t="shared" si="11"/>
        <v>395</v>
      </c>
    </row>
    <row r="30" spans="1:46">
      <c r="B30" s="133" t="s">
        <v>46</v>
      </c>
      <c r="C30" s="134"/>
      <c r="D30" s="135">
        <v>1</v>
      </c>
      <c r="E30" s="135">
        <v>1</v>
      </c>
      <c r="F30" s="135">
        <v>10</v>
      </c>
      <c r="G30" s="135">
        <v>1</v>
      </c>
      <c r="H30" s="135">
        <v>1</v>
      </c>
      <c r="I30" s="135">
        <v>10</v>
      </c>
      <c r="J30" s="135">
        <v>1</v>
      </c>
      <c r="K30" s="135">
        <v>1</v>
      </c>
      <c r="L30" s="135">
        <v>70</v>
      </c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>
        <v>1</v>
      </c>
      <c r="AC30" s="135">
        <v>1</v>
      </c>
      <c r="AD30" s="135">
        <v>50</v>
      </c>
      <c r="AE30" s="135">
        <v>1</v>
      </c>
      <c r="AF30" s="135">
        <v>1</v>
      </c>
      <c r="AG30" s="135">
        <v>90</v>
      </c>
      <c r="AH30" s="135"/>
      <c r="AI30" s="135"/>
      <c r="AJ30" s="135"/>
      <c r="AK30" s="135">
        <f t="shared" si="6"/>
        <v>230</v>
      </c>
      <c r="AL30" s="135"/>
      <c r="AM30" s="135"/>
      <c r="AN30" s="135"/>
      <c r="AO30" s="135">
        <f t="shared" si="7"/>
        <v>5</v>
      </c>
      <c r="AP30" s="135">
        <f t="shared" si="8"/>
        <v>50</v>
      </c>
      <c r="AQ30" s="135">
        <f t="shared" si="9"/>
        <v>6</v>
      </c>
      <c r="AR30" s="135">
        <f t="shared" si="10"/>
        <v>60</v>
      </c>
      <c r="AS30" s="135">
        <f t="shared" si="11"/>
        <v>340</v>
      </c>
      <c r="AT30" s="130">
        <v>125</v>
      </c>
    </row>
    <row r="31" spans="1:46">
      <c r="B31" s="133" t="s">
        <v>25</v>
      </c>
      <c r="C31" s="134"/>
      <c r="D31" s="135">
        <v>1</v>
      </c>
      <c r="E31" s="135">
        <v>1</v>
      </c>
      <c r="F31" s="135">
        <v>80</v>
      </c>
      <c r="G31" s="135">
        <v>1</v>
      </c>
      <c r="H31" s="135">
        <v>1</v>
      </c>
      <c r="I31" s="135">
        <v>80</v>
      </c>
      <c r="J31" s="135">
        <v>1</v>
      </c>
      <c r="K31" s="135">
        <v>1</v>
      </c>
      <c r="L31" s="135">
        <v>90</v>
      </c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>
        <f t="shared" si="6"/>
        <v>250</v>
      </c>
      <c r="AL31" s="135"/>
      <c r="AM31" s="135"/>
      <c r="AN31" s="135"/>
      <c r="AO31" s="135">
        <f t="shared" si="7"/>
        <v>3</v>
      </c>
      <c r="AP31" s="135">
        <f t="shared" si="8"/>
        <v>30</v>
      </c>
      <c r="AQ31" s="135">
        <f t="shared" si="9"/>
        <v>4</v>
      </c>
      <c r="AR31" s="135">
        <f t="shared" si="10"/>
        <v>40</v>
      </c>
      <c r="AS31" s="135">
        <f t="shared" si="11"/>
        <v>320</v>
      </c>
      <c r="AT31" s="130">
        <v>100</v>
      </c>
    </row>
    <row r="32" spans="1:46">
      <c r="B32" s="133" t="s">
        <v>428</v>
      </c>
      <c r="C32" s="134"/>
      <c r="D32" s="136"/>
      <c r="E32" s="136"/>
      <c r="F32" s="136"/>
      <c r="G32" s="136">
        <v>1</v>
      </c>
      <c r="H32" s="136">
        <v>1</v>
      </c>
      <c r="I32" s="135">
        <v>90</v>
      </c>
      <c r="J32" s="135">
        <v>1</v>
      </c>
      <c r="K32" s="135">
        <v>1</v>
      </c>
      <c r="L32" s="135">
        <v>10</v>
      </c>
      <c r="M32" s="135"/>
      <c r="N32" s="135"/>
      <c r="O32" s="136"/>
      <c r="P32" s="135"/>
      <c r="Q32" s="135"/>
      <c r="R32" s="136"/>
      <c r="S32" s="135"/>
      <c r="T32" s="135"/>
      <c r="U32" s="136"/>
      <c r="V32" s="135"/>
      <c r="W32" s="135"/>
      <c r="X32" s="136"/>
      <c r="Y32" s="135"/>
      <c r="Z32" s="135"/>
      <c r="AA32" s="135"/>
      <c r="AB32" s="135">
        <v>1</v>
      </c>
      <c r="AC32" s="135">
        <v>1</v>
      </c>
      <c r="AD32" s="135">
        <v>50</v>
      </c>
      <c r="AE32" s="135">
        <v>1</v>
      </c>
      <c r="AF32" s="135">
        <v>1</v>
      </c>
      <c r="AG32" s="135">
        <v>50</v>
      </c>
      <c r="AH32" s="135"/>
      <c r="AI32" s="135"/>
      <c r="AJ32" s="135"/>
      <c r="AK32" s="135">
        <f t="shared" si="6"/>
        <v>200</v>
      </c>
      <c r="AL32" s="135"/>
      <c r="AM32" s="135"/>
      <c r="AN32" s="135"/>
      <c r="AO32" s="135">
        <f t="shared" si="7"/>
        <v>4</v>
      </c>
      <c r="AP32" s="135">
        <f t="shared" si="8"/>
        <v>40</v>
      </c>
      <c r="AQ32" s="135">
        <f t="shared" si="9"/>
        <v>5</v>
      </c>
      <c r="AR32" s="135">
        <f t="shared" si="10"/>
        <v>50</v>
      </c>
      <c r="AS32" s="135">
        <f t="shared" si="11"/>
        <v>290</v>
      </c>
      <c r="AT32" s="130">
        <v>75</v>
      </c>
    </row>
    <row r="33" spans="2:46">
      <c r="B33" s="133" t="s">
        <v>368</v>
      </c>
      <c r="C33" s="134"/>
      <c r="D33" s="135"/>
      <c r="E33" s="135"/>
      <c r="F33" s="135"/>
      <c r="G33" s="135">
        <v>1</v>
      </c>
      <c r="H33" s="135">
        <v>1</v>
      </c>
      <c r="I33" s="135">
        <v>10</v>
      </c>
      <c r="J33" s="135">
        <v>1</v>
      </c>
      <c r="K33" s="135">
        <v>1</v>
      </c>
      <c r="L33" s="135">
        <v>80</v>
      </c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>
        <v>1</v>
      </c>
      <c r="Z33" s="135">
        <v>1</v>
      </c>
      <c r="AA33" s="135">
        <v>10</v>
      </c>
      <c r="AB33" s="135">
        <v>1</v>
      </c>
      <c r="AC33" s="135">
        <v>1</v>
      </c>
      <c r="AD33" s="135">
        <v>50</v>
      </c>
      <c r="AE33" s="135"/>
      <c r="AF33" s="135"/>
      <c r="AG33" s="135"/>
      <c r="AH33" s="135"/>
      <c r="AI33" s="135"/>
      <c r="AJ33" s="135"/>
      <c r="AK33" s="135">
        <f t="shared" si="6"/>
        <v>150</v>
      </c>
      <c r="AL33" s="135"/>
      <c r="AM33" s="135"/>
      <c r="AN33" s="135"/>
      <c r="AO33" s="135">
        <f t="shared" si="7"/>
        <v>4</v>
      </c>
      <c r="AP33" s="135">
        <f t="shared" si="8"/>
        <v>40</v>
      </c>
      <c r="AQ33" s="135">
        <f t="shared" si="9"/>
        <v>5</v>
      </c>
      <c r="AR33" s="135">
        <f t="shared" si="10"/>
        <v>50</v>
      </c>
      <c r="AS33" s="135">
        <f t="shared" si="11"/>
        <v>240</v>
      </c>
      <c r="AT33" s="130">
        <v>50</v>
      </c>
    </row>
    <row r="34" spans="2:46">
      <c r="B34" s="78" t="s">
        <v>57</v>
      </c>
      <c r="C34" s="80"/>
      <c r="D34" s="113">
        <v>1</v>
      </c>
      <c r="E34" s="113"/>
      <c r="F34" s="113">
        <v>10</v>
      </c>
      <c r="G34" s="113">
        <v>1</v>
      </c>
      <c r="H34" s="113">
        <v>1</v>
      </c>
      <c r="I34" s="113">
        <v>10</v>
      </c>
      <c r="J34" s="113">
        <v>1</v>
      </c>
      <c r="K34" s="113">
        <v>1</v>
      </c>
      <c r="L34" s="113">
        <v>10</v>
      </c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>
        <v>1</v>
      </c>
      <c r="Z34" s="113"/>
      <c r="AA34" s="113">
        <v>20</v>
      </c>
      <c r="AB34" s="113">
        <v>1</v>
      </c>
      <c r="AC34" s="113">
        <v>1</v>
      </c>
      <c r="AD34" s="113">
        <v>40</v>
      </c>
      <c r="AE34" s="113">
        <v>1</v>
      </c>
      <c r="AF34" s="113">
        <v>1</v>
      </c>
      <c r="AG34" s="113">
        <v>10</v>
      </c>
      <c r="AH34" s="113">
        <v>1</v>
      </c>
      <c r="AI34" s="113">
        <v>1</v>
      </c>
      <c r="AJ34" s="113">
        <v>0</v>
      </c>
      <c r="AK34" s="113">
        <f t="shared" si="6"/>
        <v>100</v>
      </c>
      <c r="AL34" s="113"/>
      <c r="AM34" s="113"/>
      <c r="AN34" s="113"/>
      <c r="AO34" s="113">
        <f t="shared" si="7"/>
        <v>5</v>
      </c>
      <c r="AP34" s="113">
        <f t="shared" si="8"/>
        <v>50</v>
      </c>
      <c r="AQ34" s="113">
        <f t="shared" si="9"/>
        <v>8</v>
      </c>
      <c r="AR34" s="113">
        <f t="shared" si="10"/>
        <v>80</v>
      </c>
      <c r="AS34" s="113">
        <f t="shared" si="11"/>
        <v>230</v>
      </c>
    </row>
    <row r="35" spans="2:46">
      <c r="B35" s="78" t="s">
        <v>240</v>
      </c>
      <c r="C35" s="80"/>
      <c r="D35" s="113"/>
      <c r="E35" s="113"/>
      <c r="F35" s="113"/>
      <c r="G35" s="113">
        <v>1</v>
      </c>
      <c r="H35" s="113">
        <v>1</v>
      </c>
      <c r="I35" s="113">
        <v>70</v>
      </c>
      <c r="J35" s="113">
        <v>1</v>
      </c>
      <c r="K35" s="113">
        <v>1</v>
      </c>
      <c r="L35" s="113">
        <v>100</v>
      </c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>
        <f t="shared" si="6"/>
        <v>170</v>
      </c>
      <c r="AL35" s="113"/>
      <c r="AM35" s="113"/>
      <c r="AN35" s="113"/>
      <c r="AO35" s="113">
        <f t="shared" si="7"/>
        <v>2</v>
      </c>
      <c r="AP35" s="113">
        <f t="shared" si="8"/>
        <v>20</v>
      </c>
      <c r="AQ35" s="113">
        <f t="shared" si="9"/>
        <v>3</v>
      </c>
      <c r="AR35" s="113">
        <f t="shared" si="10"/>
        <v>30</v>
      </c>
      <c r="AS35" s="113">
        <f t="shared" si="11"/>
        <v>220</v>
      </c>
    </row>
    <row r="36" spans="2:46">
      <c r="B36" s="78" t="s">
        <v>560</v>
      </c>
      <c r="C36" s="80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>
        <v>1</v>
      </c>
      <c r="Z36" s="113">
        <v>1</v>
      </c>
      <c r="AA36" s="113">
        <v>20</v>
      </c>
      <c r="AB36" s="113">
        <v>1</v>
      </c>
      <c r="AC36" s="113">
        <v>1</v>
      </c>
      <c r="AD36" s="113">
        <v>50</v>
      </c>
      <c r="AE36" s="113">
        <v>1</v>
      </c>
      <c r="AF36" s="113">
        <v>1</v>
      </c>
      <c r="AG36" s="113">
        <v>80</v>
      </c>
      <c r="AH36" s="113"/>
      <c r="AI36" s="113"/>
      <c r="AJ36" s="113"/>
      <c r="AK36" s="113">
        <f t="shared" si="6"/>
        <v>150</v>
      </c>
      <c r="AL36" s="113"/>
      <c r="AM36" s="113"/>
      <c r="AN36" s="113"/>
      <c r="AO36" s="113">
        <f t="shared" si="7"/>
        <v>3</v>
      </c>
      <c r="AP36" s="113">
        <f t="shared" si="8"/>
        <v>30</v>
      </c>
      <c r="AQ36" s="113">
        <f t="shared" si="9"/>
        <v>3</v>
      </c>
      <c r="AR36" s="113">
        <f t="shared" si="10"/>
        <v>30</v>
      </c>
      <c r="AS36" s="113">
        <f t="shared" si="11"/>
        <v>210</v>
      </c>
    </row>
    <row r="37" spans="2:46">
      <c r="B37" s="78" t="s">
        <v>31</v>
      </c>
      <c r="C37" s="80"/>
      <c r="D37" s="113">
        <v>1</v>
      </c>
      <c r="E37" s="113"/>
      <c r="F37" s="113">
        <v>80</v>
      </c>
      <c r="G37" s="113"/>
      <c r="H37" s="113"/>
      <c r="I37" s="113"/>
      <c r="J37" s="113">
        <v>1</v>
      </c>
      <c r="K37" s="113">
        <v>1</v>
      </c>
      <c r="L37" s="113">
        <v>60</v>
      </c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>
        <f t="shared" si="6"/>
        <v>140</v>
      </c>
      <c r="AL37" s="113"/>
      <c r="AM37" s="113"/>
      <c r="AN37" s="113"/>
      <c r="AO37" s="113">
        <f t="shared" si="7"/>
        <v>1</v>
      </c>
      <c r="AP37" s="113">
        <f t="shared" si="8"/>
        <v>10</v>
      </c>
      <c r="AQ37" s="113">
        <f t="shared" si="9"/>
        <v>3</v>
      </c>
      <c r="AR37" s="113">
        <f t="shared" si="10"/>
        <v>30</v>
      </c>
      <c r="AS37" s="113">
        <f t="shared" si="11"/>
        <v>180</v>
      </c>
    </row>
    <row r="38" spans="2:46">
      <c r="B38" s="78" t="s">
        <v>15</v>
      </c>
      <c r="C38" s="80"/>
      <c r="D38" s="113">
        <v>1</v>
      </c>
      <c r="E38" s="113">
        <v>1</v>
      </c>
      <c r="F38" s="113">
        <v>100</v>
      </c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>
        <f t="shared" si="6"/>
        <v>100</v>
      </c>
      <c r="AL38" s="113"/>
      <c r="AM38" s="113"/>
      <c r="AN38" s="113"/>
      <c r="AO38" s="113">
        <f t="shared" si="7"/>
        <v>1</v>
      </c>
      <c r="AP38" s="113">
        <f t="shared" si="8"/>
        <v>10</v>
      </c>
      <c r="AQ38" s="113">
        <f t="shared" si="9"/>
        <v>1</v>
      </c>
      <c r="AR38" s="113">
        <f t="shared" si="10"/>
        <v>10</v>
      </c>
      <c r="AS38" s="113">
        <f t="shared" si="11"/>
        <v>120</v>
      </c>
    </row>
    <row r="39" spans="2:46">
      <c r="B39" s="78" t="s">
        <v>416</v>
      </c>
      <c r="C39" s="80"/>
      <c r="D39" s="113"/>
      <c r="E39" s="113"/>
      <c r="F39" s="113"/>
      <c r="G39" s="113">
        <v>1</v>
      </c>
      <c r="H39" s="113">
        <v>1</v>
      </c>
      <c r="I39" s="113">
        <v>10</v>
      </c>
      <c r="J39" s="113">
        <v>1</v>
      </c>
      <c r="K39" s="113">
        <v>1</v>
      </c>
      <c r="L39" s="113">
        <v>60</v>
      </c>
      <c r="M39" s="113"/>
      <c r="N39" s="113"/>
      <c r="O39" s="113"/>
      <c r="P39" s="113"/>
      <c r="Q39" s="113"/>
      <c r="R39" s="113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>
        <f t="shared" si="6"/>
        <v>70</v>
      </c>
      <c r="AL39" s="113"/>
      <c r="AM39" s="113"/>
      <c r="AN39" s="113"/>
      <c r="AO39" s="113">
        <f t="shared" si="7"/>
        <v>2</v>
      </c>
      <c r="AP39" s="113">
        <f t="shared" si="8"/>
        <v>20</v>
      </c>
      <c r="AQ39" s="113">
        <f t="shared" si="9"/>
        <v>3</v>
      </c>
      <c r="AR39" s="113">
        <f t="shared" si="10"/>
        <v>30</v>
      </c>
      <c r="AS39" s="113">
        <f t="shared" si="11"/>
        <v>120</v>
      </c>
    </row>
    <row r="40" spans="2:46">
      <c r="B40" s="78" t="s">
        <v>20</v>
      </c>
      <c r="C40" s="80"/>
      <c r="D40" s="113">
        <v>1</v>
      </c>
      <c r="E40" s="113"/>
      <c r="F40" s="113">
        <v>90</v>
      </c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>
        <f t="shared" si="6"/>
        <v>90</v>
      </c>
      <c r="AL40" s="113"/>
      <c r="AM40" s="113"/>
      <c r="AN40" s="113"/>
      <c r="AO40" s="113">
        <f t="shared" si="7"/>
        <v>0</v>
      </c>
      <c r="AP40" s="113">
        <f t="shared" si="8"/>
        <v>0</v>
      </c>
      <c r="AQ40" s="113">
        <f t="shared" si="9"/>
        <v>1</v>
      </c>
      <c r="AR40" s="113">
        <f t="shared" si="10"/>
        <v>10</v>
      </c>
      <c r="AS40" s="113">
        <f t="shared" si="11"/>
        <v>100</v>
      </c>
    </row>
    <row r="41" spans="2:46">
      <c r="B41" s="109" t="s">
        <v>948</v>
      </c>
      <c r="C41" s="80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3"/>
      <c r="W41" s="113"/>
      <c r="X41" s="113"/>
      <c r="Y41" s="113"/>
      <c r="Z41" s="113"/>
      <c r="AA41" s="113"/>
      <c r="AB41" s="113">
        <v>1</v>
      </c>
      <c r="AC41" s="113">
        <v>1</v>
      </c>
      <c r="AD41" s="113">
        <v>60</v>
      </c>
      <c r="AE41" s="113"/>
      <c r="AF41" s="113"/>
      <c r="AG41" s="113"/>
      <c r="AH41" s="113"/>
      <c r="AI41" s="113"/>
      <c r="AJ41" s="113"/>
      <c r="AK41" s="113">
        <f t="shared" si="6"/>
        <v>60</v>
      </c>
      <c r="AL41" s="113"/>
      <c r="AM41" s="113"/>
      <c r="AN41" s="113"/>
      <c r="AO41" s="113">
        <f t="shared" si="7"/>
        <v>1</v>
      </c>
      <c r="AP41" s="113">
        <f t="shared" si="8"/>
        <v>10</v>
      </c>
      <c r="AQ41" s="113">
        <f t="shared" si="9"/>
        <v>1</v>
      </c>
      <c r="AR41" s="113">
        <f t="shared" si="10"/>
        <v>10</v>
      </c>
      <c r="AS41" s="113">
        <f t="shared" si="11"/>
        <v>80</v>
      </c>
    </row>
    <row r="42" spans="2:46">
      <c r="B42" s="78" t="s">
        <v>953</v>
      </c>
      <c r="C42" s="80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>
        <v>1</v>
      </c>
      <c r="Z42" s="113"/>
      <c r="AA42" s="113">
        <v>10</v>
      </c>
      <c r="AB42" s="113">
        <v>1</v>
      </c>
      <c r="AC42" s="113">
        <v>1</v>
      </c>
      <c r="AD42" s="113">
        <v>40</v>
      </c>
      <c r="AE42" s="113"/>
      <c r="AF42" s="113"/>
      <c r="AG42" s="113"/>
      <c r="AH42" s="113"/>
      <c r="AI42" s="113"/>
      <c r="AJ42" s="113"/>
      <c r="AK42" s="113">
        <f t="shared" si="6"/>
        <v>50</v>
      </c>
      <c r="AL42" s="113"/>
      <c r="AM42" s="113"/>
      <c r="AN42" s="113"/>
      <c r="AO42" s="113">
        <f t="shared" si="7"/>
        <v>1</v>
      </c>
      <c r="AP42" s="113">
        <f t="shared" si="8"/>
        <v>10</v>
      </c>
      <c r="AQ42" s="113">
        <f t="shared" si="9"/>
        <v>2</v>
      </c>
      <c r="AR42" s="113">
        <f t="shared" si="10"/>
        <v>20</v>
      </c>
      <c r="AS42" s="113">
        <f t="shared" si="11"/>
        <v>80</v>
      </c>
    </row>
    <row r="43" spans="2:46">
      <c r="B43" s="109" t="s">
        <v>957</v>
      </c>
      <c r="C43" s="80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>
        <v>1</v>
      </c>
      <c r="AF43" s="113">
        <v>1</v>
      </c>
      <c r="AG43" s="113">
        <v>60</v>
      </c>
      <c r="AH43" s="113"/>
      <c r="AI43" s="113"/>
      <c r="AJ43" s="113"/>
      <c r="AK43" s="113">
        <f t="shared" si="6"/>
        <v>60</v>
      </c>
      <c r="AL43" s="113"/>
      <c r="AM43" s="113"/>
      <c r="AN43" s="113"/>
      <c r="AO43" s="113">
        <f t="shared" si="7"/>
        <v>1</v>
      </c>
      <c r="AP43" s="113">
        <f t="shared" si="8"/>
        <v>10</v>
      </c>
      <c r="AQ43" s="113">
        <f t="shared" si="9"/>
        <v>1</v>
      </c>
      <c r="AR43" s="113">
        <f t="shared" si="10"/>
        <v>10</v>
      </c>
      <c r="AS43" s="113">
        <f t="shared" si="11"/>
        <v>80</v>
      </c>
    </row>
    <row r="44" spans="2:46">
      <c r="B44" s="78" t="s">
        <v>35</v>
      </c>
      <c r="C44" s="80"/>
      <c r="D44" s="113">
        <v>1</v>
      </c>
      <c r="E44" s="113">
        <v>1</v>
      </c>
      <c r="F44" s="113">
        <v>60</v>
      </c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>
        <f t="shared" si="6"/>
        <v>60</v>
      </c>
      <c r="AL44" s="113"/>
      <c r="AM44" s="113"/>
      <c r="AN44" s="113"/>
      <c r="AO44" s="113">
        <f t="shared" si="7"/>
        <v>1</v>
      </c>
      <c r="AP44" s="113">
        <f t="shared" si="8"/>
        <v>10</v>
      </c>
      <c r="AQ44" s="113">
        <f t="shared" si="9"/>
        <v>1</v>
      </c>
      <c r="AR44" s="113">
        <f t="shared" si="10"/>
        <v>10</v>
      </c>
      <c r="AS44" s="113">
        <f t="shared" si="11"/>
        <v>80</v>
      </c>
    </row>
    <row r="45" spans="2:46">
      <c r="B45" s="78" t="s">
        <v>356</v>
      </c>
      <c r="C45" s="80"/>
      <c r="D45" s="113"/>
      <c r="E45" s="113"/>
      <c r="F45" s="113"/>
      <c r="G45" s="113">
        <v>1</v>
      </c>
      <c r="H45" s="113"/>
      <c r="I45" s="113">
        <v>10</v>
      </c>
      <c r="J45" s="113">
        <v>1</v>
      </c>
      <c r="K45" s="113">
        <v>1</v>
      </c>
      <c r="L45" s="113">
        <v>10</v>
      </c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>
        <f t="shared" si="6"/>
        <v>20</v>
      </c>
      <c r="AL45" s="113"/>
      <c r="AM45" s="113"/>
      <c r="AN45" s="113"/>
      <c r="AO45" s="113">
        <f t="shared" si="7"/>
        <v>1</v>
      </c>
      <c r="AP45" s="113">
        <f t="shared" si="8"/>
        <v>10</v>
      </c>
      <c r="AQ45" s="113">
        <f t="shared" si="9"/>
        <v>3</v>
      </c>
      <c r="AR45" s="113">
        <f t="shared" si="10"/>
        <v>30</v>
      </c>
      <c r="AS45" s="113">
        <f t="shared" si="11"/>
        <v>60</v>
      </c>
    </row>
    <row r="46" spans="2:46">
      <c r="B46" s="78" t="s">
        <v>412</v>
      </c>
      <c r="C46" s="80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>
        <v>1</v>
      </c>
      <c r="Q46" s="113">
        <v>1</v>
      </c>
      <c r="R46" s="113">
        <v>15</v>
      </c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>
        <f t="shared" si="6"/>
        <v>15</v>
      </c>
      <c r="AL46" s="113"/>
      <c r="AM46" s="113"/>
      <c r="AN46" s="113"/>
      <c r="AO46" s="113">
        <f t="shared" si="7"/>
        <v>1</v>
      </c>
      <c r="AP46" s="113">
        <f t="shared" si="8"/>
        <v>10</v>
      </c>
      <c r="AQ46" s="113">
        <f t="shared" si="9"/>
        <v>1</v>
      </c>
      <c r="AR46" s="113">
        <f t="shared" si="10"/>
        <v>10</v>
      </c>
      <c r="AS46" s="113">
        <f t="shared" si="11"/>
        <v>35</v>
      </c>
    </row>
    <row r="47" spans="2:46">
      <c r="B47" s="78" t="s">
        <v>441</v>
      </c>
      <c r="C47" s="80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>
        <v>1</v>
      </c>
      <c r="Q47" s="113">
        <v>1</v>
      </c>
      <c r="R47" s="113">
        <v>15</v>
      </c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>
        <f t="shared" si="6"/>
        <v>15</v>
      </c>
      <c r="AL47" s="113"/>
      <c r="AM47" s="113"/>
      <c r="AN47" s="113"/>
      <c r="AO47" s="113">
        <f t="shared" si="7"/>
        <v>1</v>
      </c>
      <c r="AP47" s="113">
        <f t="shared" si="8"/>
        <v>10</v>
      </c>
      <c r="AQ47" s="113">
        <f t="shared" si="9"/>
        <v>1</v>
      </c>
      <c r="AR47" s="113">
        <f t="shared" si="10"/>
        <v>10</v>
      </c>
      <c r="AS47" s="113">
        <f t="shared" si="11"/>
        <v>35</v>
      </c>
    </row>
    <row r="48" spans="2:46">
      <c r="B48" s="78" t="s">
        <v>107</v>
      </c>
      <c r="C48" s="80"/>
      <c r="D48" s="113"/>
      <c r="E48" s="113"/>
      <c r="F48" s="113"/>
      <c r="G48" s="113"/>
      <c r="H48" s="113"/>
      <c r="I48" s="113"/>
      <c r="J48" s="113"/>
      <c r="K48" s="113"/>
      <c r="L48" s="113"/>
      <c r="M48" s="113">
        <v>1</v>
      </c>
      <c r="N48" s="113">
        <v>1</v>
      </c>
      <c r="O48" s="113">
        <v>15</v>
      </c>
      <c r="P48" s="113"/>
      <c r="Q48" s="113"/>
      <c r="R48" s="113"/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>
        <f t="shared" si="6"/>
        <v>15</v>
      </c>
      <c r="AL48" s="113"/>
      <c r="AM48" s="113"/>
      <c r="AN48" s="113"/>
      <c r="AO48" s="113">
        <f t="shared" si="7"/>
        <v>1</v>
      </c>
      <c r="AP48" s="113">
        <f t="shared" si="8"/>
        <v>10</v>
      </c>
      <c r="AQ48" s="113">
        <f t="shared" si="9"/>
        <v>1</v>
      </c>
      <c r="AR48" s="113">
        <f t="shared" si="10"/>
        <v>10</v>
      </c>
      <c r="AS48" s="113">
        <f t="shared" si="11"/>
        <v>35</v>
      </c>
    </row>
    <row r="49" spans="2:45">
      <c r="B49" s="78" t="s">
        <v>955</v>
      </c>
      <c r="C49" s="80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>
        <v>1</v>
      </c>
      <c r="Z49" s="113"/>
      <c r="AA49" s="113">
        <v>20</v>
      </c>
      <c r="AB49" s="113"/>
      <c r="AC49" s="113"/>
      <c r="AD49" s="113"/>
      <c r="AE49" s="113"/>
      <c r="AF49" s="113"/>
      <c r="AG49" s="113"/>
      <c r="AH49" s="113"/>
      <c r="AI49" s="113"/>
      <c r="AJ49" s="113"/>
      <c r="AK49" s="113">
        <f t="shared" si="6"/>
        <v>20</v>
      </c>
      <c r="AL49" s="113"/>
      <c r="AM49" s="113"/>
      <c r="AN49" s="113"/>
      <c r="AO49" s="113">
        <f t="shared" si="7"/>
        <v>0</v>
      </c>
      <c r="AP49" s="113">
        <f t="shared" si="8"/>
        <v>0</v>
      </c>
      <c r="AQ49" s="113">
        <f t="shared" si="9"/>
        <v>1</v>
      </c>
      <c r="AR49" s="113">
        <f t="shared" si="10"/>
        <v>10</v>
      </c>
      <c r="AS49" s="113">
        <f t="shared" si="11"/>
        <v>30</v>
      </c>
    </row>
    <row r="50" spans="2:45">
      <c r="B50" s="110" t="s">
        <v>985</v>
      </c>
      <c r="C50" s="80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3">
        <v>1</v>
      </c>
      <c r="W50" s="113">
        <v>1</v>
      </c>
      <c r="X50" s="113">
        <v>10</v>
      </c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>
        <f t="shared" si="6"/>
        <v>10</v>
      </c>
      <c r="AL50" s="113"/>
      <c r="AM50" s="113"/>
      <c r="AN50" s="113"/>
      <c r="AO50" s="113">
        <f t="shared" si="7"/>
        <v>1</v>
      </c>
      <c r="AP50" s="113">
        <f t="shared" si="8"/>
        <v>10</v>
      </c>
      <c r="AQ50" s="113">
        <f t="shared" si="9"/>
        <v>1</v>
      </c>
      <c r="AR50" s="113">
        <f t="shared" si="10"/>
        <v>10</v>
      </c>
      <c r="AS50" s="113">
        <f t="shared" si="11"/>
        <v>30</v>
      </c>
    </row>
    <row r="51" spans="2:45">
      <c r="B51" s="78" t="s">
        <v>956</v>
      </c>
      <c r="C51" s="80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3"/>
      <c r="W51" s="113"/>
      <c r="X51" s="113"/>
      <c r="Y51" s="113">
        <v>1</v>
      </c>
      <c r="Z51" s="113"/>
      <c r="AA51" s="113">
        <v>10</v>
      </c>
      <c r="AB51" s="113"/>
      <c r="AC51" s="113"/>
      <c r="AD51" s="113"/>
      <c r="AE51" s="113"/>
      <c r="AF51" s="113"/>
      <c r="AG51" s="113"/>
      <c r="AH51" s="113"/>
      <c r="AI51" s="113"/>
      <c r="AJ51" s="113"/>
      <c r="AK51" s="113">
        <f t="shared" si="6"/>
        <v>10</v>
      </c>
      <c r="AL51" s="113"/>
      <c r="AM51" s="113"/>
      <c r="AN51" s="113"/>
      <c r="AO51" s="113">
        <f t="shared" si="7"/>
        <v>0</v>
      </c>
      <c r="AP51" s="113">
        <f t="shared" si="8"/>
        <v>0</v>
      </c>
      <c r="AQ51" s="113">
        <f t="shared" si="9"/>
        <v>1</v>
      </c>
      <c r="AR51" s="113">
        <f t="shared" si="10"/>
        <v>10</v>
      </c>
      <c r="AS51" s="113">
        <f t="shared" si="11"/>
        <v>20</v>
      </c>
    </row>
    <row r="52" spans="2:45">
      <c r="B52" s="78" t="s">
        <v>958</v>
      </c>
      <c r="C52" s="80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>
        <v>1</v>
      </c>
      <c r="Z52" s="113"/>
      <c r="AA52" s="113">
        <v>10</v>
      </c>
      <c r="AB52" s="113"/>
      <c r="AC52" s="113"/>
      <c r="AD52" s="113"/>
      <c r="AE52" s="113"/>
      <c r="AF52" s="113"/>
      <c r="AG52" s="113"/>
      <c r="AH52" s="113"/>
      <c r="AI52" s="113"/>
      <c r="AJ52" s="113"/>
      <c r="AK52" s="113">
        <f t="shared" si="6"/>
        <v>10</v>
      </c>
      <c r="AL52" s="113"/>
      <c r="AM52" s="113"/>
      <c r="AN52" s="113"/>
      <c r="AO52" s="113">
        <f t="shared" si="7"/>
        <v>0</v>
      </c>
      <c r="AP52" s="113">
        <f t="shared" si="8"/>
        <v>0</v>
      </c>
      <c r="AQ52" s="113">
        <f t="shared" si="9"/>
        <v>1</v>
      </c>
      <c r="AR52" s="113">
        <f t="shared" si="10"/>
        <v>10</v>
      </c>
      <c r="AS52" s="113">
        <f t="shared" si="11"/>
        <v>20</v>
      </c>
    </row>
    <row r="53" spans="2:45">
      <c r="B53" s="78" t="s">
        <v>963</v>
      </c>
      <c r="C53" s="80"/>
      <c r="D53" s="113">
        <v>1</v>
      </c>
      <c r="E53" s="113"/>
      <c r="F53" s="113">
        <v>10</v>
      </c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>
        <f t="shared" si="6"/>
        <v>10</v>
      </c>
      <c r="AL53" s="113"/>
      <c r="AM53" s="113"/>
      <c r="AN53" s="113"/>
      <c r="AO53" s="113">
        <f t="shared" si="7"/>
        <v>0</v>
      </c>
      <c r="AP53" s="113">
        <f t="shared" si="8"/>
        <v>0</v>
      </c>
      <c r="AQ53" s="113">
        <f t="shared" si="9"/>
        <v>1</v>
      </c>
      <c r="AR53" s="113">
        <f t="shared" si="10"/>
        <v>10</v>
      </c>
      <c r="AS53" s="113">
        <f t="shared" si="11"/>
        <v>20</v>
      </c>
    </row>
    <row r="54" spans="2:45">
      <c r="B54" s="78" t="s">
        <v>41</v>
      </c>
      <c r="C54" s="80"/>
      <c r="D54" s="113"/>
      <c r="E54" s="113">
        <v>1</v>
      </c>
      <c r="F54" s="113">
        <v>10</v>
      </c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>
        <f t="shared" si="6"/>
        <v>10</v>
      </c>
      <c r="AL54" s="113"/>
      <c r="AM54" s="113"/>
      <c r="AN54" s="113"/>
      <c r="AO54" s="113">
        <f t="shared" si="7"/>
        <v>1</v>
      </c>
      <c r="AP54" s="113">
        <f t="shared" si="8"/>
        <v>10</v>
      </c>
      <c r="AQ54" s="113">
        <f t="shared" si="9"/>
        <v>0</v>
      </c>
      <c r="AR54" s="113">
        <f t="shared" si="10"/>
        <v>0</v>
      </c>
      <c r="AS54" s="113">
        <f t="shared" si="11"/>
        <v>20</v>
      </c>
    </row>
    <row r="55" spans="2:45">
      <c r="B55" s="78" t="s">
        <v>52</v>
      </c>
      <c r="C55" s="80"/>
      <c r="D55" s="113"/>
      <c r="E55" s="113">
        <v>1</v>
      </c>
      <c r="F55" s="113">
        <v>10</v>
      </c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>
        <f t="shared" si="6"/>
        <v>10</v>
      </c>
      <c r="AL55" s="113"/>
      <c r="AM55" s="113"/>
      <c r="AN55" s="113"/>
      <c r="AO55" s="113">
        <f t="shared" si="7"/>
        <v>1</v>
      </c>
      <c r="AP55" s="113">
        <f t="shared" si="8"/>
        <v>10</v>
      </c>
      <c r="AQ55" s="113">
        <f t="shared" si="9"/>
        <v>0</v>
      </c>
      <c r="AR55" s="113">
        <f t="shared" si="10"/>
        <v>0</v>
      </c>
      <c r="AS55" s="113">
        <f t="shared" si="11"/>
        <v>20</v>
      </c>
    </row>
    <row r="56" spans="2:45">
      <c r="B56" s="109" t="s">
        <v>816</v>
      </c>
      <c r="C56" s="80"/>
      <c r="D56" s="113"/>
      <c r="E56" s="113"/>
      <c r="F56" s="113"/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>
        <v>1</v>
      </c>
      <c r="AC56" s="113">
        <v>0</v>
      </c>
      <c r="AD56" s="113">
        <v>0</v>
      </c>
      <c r="AE56" s="113"/>
      <c r="AF56" s="113"/>
      <c r="AG56" s="113"/>
      <c r="AH56" s="113"/>
      <c r="AI56" s="113"/>
      <c r="AJ56" s="113"/>
      <c r="AK56" s="113">
        <f t="shared" si="6"/>
        <v>0</v>
      </c>
      <c r="AL56" s="113"/>
      <c r="AM56" s="113"/>
      <c r="AN56" s="113"/>
      <c r="AO56" s="113">
        <f t="shared" si="7"/>
        <v>0</v>
      </c>
      <c r="AP56" s="113">
        <f t="shared" si="8"/>
        <v>0</v>
      </c>
      <c r="AQ56" s="113">
        <f t="shared" si="9"/>
        <v>1</v>
      </c>
      <c r="AR56" s="113">
        <f t="shared" si="10"/>
        <v>10</v>
      </c>
      <c r="AS56" s="113">
        <f t="shared" si="11"/>
        <v>10</v>
      </c>
    </row>
    <row r="57" spans="2:45">
      <c r="B57" s="109" t="s">
        <v>369</v>
      </c>
      <c r="C57" s="80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>
        <v>1</v>
      </c>
      <c r="AC57" s="113">
        <v>0</v>
      </c>
      <c r="AD57" s="113">
        <v>0</v>
      </c>
      <c r="AE57" s="113"/>
      <c r="AF57" s="113"/>
      <c r="AG57" s="113"/>
      <c r="AH57" s="113"/>
      <c r="AI57" s="113"/>
      <c r="AJ57" s="113"/>
      <c r="AK57" s="113">
        <f t="shared" si="6"/>
        <v>0</v>
      </c>
      <c r="AL57" s="113"/>
      <c r="AM57" s="113"/>
      <c r="AN57" s="113"/>
      <c r="AO57" s="113">
        <f t="shared" si="7"/>
        <v>0</v>
      </c>
      <c r="AP57" s="113">
        <f t="shared" si="8"/>
        <v>0</v>
      </c>
      <c r="AQ57" s="113">
        <f t="shared" si="9"/>
        <v>1</v>
      </c>
      <c r="AR57" s="113">
        <f t="shared" si="10"/>
        <v>10</v>
      </c>
      <c r="AS57" s="113">
        <f t="shared" si="11"/>
        <v>10</v>
      </c>
    </row>
    <row r="58" spans="2:45">
      <c r="B58" s="78" t="s">
        <v>433</v>
      </c>
      <c r="C58" s="80"/>
      <c r="D58" s="113"/>
      <c r="E58" s="113"/>
      <c r="F58" s="113"/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>
        <f t="shared" si="6"/>
        <v>0</v>
      </c>
      <c r="AL58" s="113"/>
      <c r="AM58" s="113"/>
      <c r="AN58" s="113"/>
      <c r="AO58" s="113">
        <f t="shared" si="7"/>
        <v>0</v>
      </c>
      <c r="AP58" s="113">
        <f t="shared" si="8"/>
        <v>0</v>
      </c>
      <c r="AQ58" s="113">
        <f t="shared" si="9"/>
        <v>0</v>
      </c>
      <c r="AR58" s="113">
        <f t="shared" si="10"/>
        <v>0</v>
      </c>
      <c r="AS58" s="113">
        <f t="shared" si="11"/>
        <v>0</v>
      </c>
    </row>
    <row r="59" spans="2:45">
      <c r="B59" s="78" t="s">
        <v>435</v>
      </c>
      <c r="C59" s="80"/>
      <c r="D59" s="35"/>
      <c r="E59" s="35"/>
      <c r="F59" s="35"/>
      <c r="G59" s="35"/>
      <c r="H59" s="35"/>
      <c r="I59" s="35"/>
      <c r="J59" s="113"/>
      <c r="K59" s="113"/>
      <c r="L59" s="35"/>
      <c r="M59" s="113"/>
      <c r="N59" s="113"/>
      <c r="O59" s="35"/>
      <c r="P59" s="113"/>
      <c r="Q59" s="113"/>
      <c r="R59" s="35"/>
      <c r="S59" s="113"/>
      <c r="T59" s="113"/>
      <c r="U59" s="35"/>
      <c r="V59" s="113"/>
      <c r="W59" s="113"/>
      <c r="X59" s="35"/>
      <c r="Y59" s="113"/>
      <c r="Z59" s="113"/>
      <c r="AA59" s="113"/>
      <c r="AB59" s="113"/>
      <c r="AC59" s="113"/>
      <c r="AD59" s="113"/>
      <c r="AE59" s="113"/>
      <c r="AF59" s="113"/>
      <c r="AG59" s="35"/>
      <c r="AH59" s="113"/>
      <c r="AI59" s="113"/>
      <c r="AJ59" s="113"/>
      <c r="AK59" s="113">
        <f t="shared" si="6"/>
        <v>0</v>
      </c>
      <c r="AL59" s="113"/>
      <c r="AM59" s="113"/>
      <c r="AN59" s="113"/>
      <c r="AO59" s="113">
        <f t="shared" si="7"/>
        <v>0</v>
      </c>
      <c r="AP59" s="113">
        <f t="shared" si="8"/>
        <v>0</v>
      </c>
      <c r="AQ59" s="113">
        <f t="shared" si="9"/>
        <v>0</v>
      </c>
      <c r="AR59" s="113">
        <f t="shared" si="10"/>
        <v>0</v>
      </c>
      <c r="AS59" s="113">
        <f t="shared" si="11"/>
        <v>0</v>
      </c>
    </row>
    <row r="60" spans="2:45">
      <c r="B60" s="78" t="s">
        <v>437</v>
      </c>
      <c r="C60" s="80"/>
      <c r="D60" s="113"/>
      <c r="E60" s="113"/>
      <c r="F60" s="113"/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>
        <f t="shared" si="6"/>
        <v>0</v>
      </c>
      <c r="AL60" s="113"/>
      <c r="AM60" s="113"/>
      <c r="AN60" s="113"/>
      <c r="AO60" s="113">
        <f t="shared" si="7"/>
        <v>0</v>
      </c>
      <c r="AP60" s="113">
        <f t="shared" si="8"/>
        <v>0</v>
      </c>
      <c r="AQ60" s="113">
        <f t="shared" si="9"/>
        <v>0</v>
      </c>
      <c r="AR60" s="113">
        <f t="shared" si="10"/>
        <v>0</v>
      </c>
      <c r="AS60" s="113">
        <f t="shared" si="11"/>
        <v>0</v>
      </c>
    </row>
    <row r="61" spans="2:45">
      <c r="B61" s="78" t="s">
        <v>364</v>
      </c>
      <c r="C61" s="80"/>
      <c r="D61" s="113"/>
      <c r="E61" s="113"/>
      <c r="F61" s="113"/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>
        <f t="shared" si="6"/>
        <v>0</v>
      </c>
      <c r="AL61" s="113"/>
      <c r="AM61" s="113"/>
      <c r="AN61" s="113"/>
      <c r="AO61" s="113">
        <f t="shared" si="7"/>
        <v>0</v>
      </c>
      <c r="AP61" s="113">
        <f t="shared" si="8"/>
        <v>0</v>
      </c>
      <c r="AQ61" s="113">
        <f t="shared" si="9"/>
        <v>0</v>
      </c>
      <c r="AR61" s="113">
        <f t="shared" si="10"/>
        <v>0</v>
      </c>
      <c r="AS61" s="113">
        <f t="shared" si="11"/>
        <v>0</v>
      </c>
    </row>
    <row r="62" spans="2:45">
      <c r="B62" s="78" t="s">
        <v>370</v>
      </c>
      <c r="C62" s="80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>
        <f t="shared" si="6"/>
        <v>0</v>
      </c>
      <c r="AL62" s="113"/>
      <c r="AM62" s="113"/>
      <c r="AN62" s="113"/>
      <c r="AO62" s="113">
        <f t="shared" si="7"/>
        <v>0</v>
      </c>
      <c r="AP62" s="113">
        <f t="shared" si="8"/>
        <v>0</v>
      </c>
      <c r="AQ62" s="113">
        <f t="shared" si="9"/>
        <v>0</v>
      </c>
      <c r="AR62" s="113">
        <f t="shared" si="10"/>
        <v>0</v>
      </c>
      <c r="AS62" s="113">
        <f t="shared" si="11"/>
        <v>0</v>
      </c>
    </row>
    <row r="63" spans="2:45">
      <c r="B63" s="78" t="s">
        <v>372</v>
      </c>
      <c r="C63" s="80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>
        <f t="shared" si="6"/>
        <v>0</v>
      </c>
      <c r="AL63" s="113"/>
      <c r="AM63" s="113"/>
      <c r="AN63" s="113"/>
      <c r="AO63" s="113">
        <f t="shared" si="7"/>
        <v>0</v>
      </c>
      <c r="AP63" s="113">
        <f t="shared" si="8"/>
        <v>0</v>
      </c>
      <c r="AQ63" s="113">
        <f t="shared" si="9"/>
        <v>0</v>
      </c>
      <c r="AR63" s="113">
        <f t="shared" si="10"/>
        <v>0</v>
      </c>
      <c r="AS63" s="113">
        <f t="shared" si="11"/>
        <v>0</v>
      </c>
    </row>
    <row r="64" spans="2:45">
      <c r="B64" s="78" t="s">
        <v>383</v>
      </c>
      <c r="C64" s="80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>
        <f t="shared" si="6"/>
        <v>0</v>
      </c>
      <c r="AL64" s="113"/>
      <c r="AM64" s="113"/>
      <c r="AN64" s="113"/>
      <c r="AO64" s="113">
        <f t="shared" si="7"/>
        <v>0</v>
      </c>
      <c r="AP64" s="113">
        <f t="shared" si="8"/>
        <v>0</v>
      </c>
      <c r="AQ64" s="113">
        <f t="shared" si="9"/>
        <v>0</v>
      </c>
      <c r="AR64" s="113">
        <f t="shared" si="10"/>
        <v>0</v>
      </c>
      <c r="AS64" s="113">
        <f t="shared" si="11"/>
        <v>0</v>
      </c>
    </row>
    <row r="65" spans="1:46">
      <c r="B65" s="78" t="s">
        <v>386</v>
      </c>
      <c r="C65" s="80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>
        <f t="shared" si="6"/>
        <v>0</v>
      </c>
      <c r="AL65" s="113"/>
      <c r="AM65" s="113"/>
      <c r="AN65" s="113"/>
      <c r="AO65" s="113">
        <f t="shared" si="7"/>
        <v>0</v>
      </c>
      <c r="AP65" s="113">
        <f t="shared" si="8"/>
        <v>0</v>
      </c>
      <c r="AQ65" s="113">
        <f t="shared" si="9"/>
        <v>0</v>
      </c>
      <c r="AR65" s="113">
        <f t="shared" si="10"/>
        <v>0</v>
      </c>
      <c r="AS65" s="113">
        <f t="shared" si="11"/>
        <v>0</v>
      </c>
    </row>
    <row r="66" spans="1:46">
      <c r="B66" s="78" t="s">
        <v>391</v>
      </c>
      <c r="C66" s="80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>
        <f t="shared" si="6"/>
        <v>0</v>
      </c>
      <c r="AL66" s="113"/>
      <c r="AM66" s="113"/>
      <c r="AN66" s="113"/>
      <c r="AO66" s="113">
        <f t="shared" si="7"/>
        <v>0</v>
      </c>
      <c r="AP66" s="113">
        <f t="shared" si="8"/>
        <v>0</v>
      </c>
      <c r="AQ66" s="113">
        <f t="shared" si="9"/>
        <v>0</v>
      </c>
      <c r="AR66" s="113">
        <f t="shared" si="10"/>
        <v>0</v>
      </c>
      <c r="AS66" s="113">
        <f t="shared" si="11"/>
        <v>0</v>
      </c>
    </row>
    <row r="67" spans="1:46">
      <c r="B67" s="78" t="s">
        <v>395</v>
      </c>
      <c r="C67" s="80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>
        <f t="shared" si="6"/>
        <v>0</v>
      </c>
      <c r="AL67" s="113"/>
      <c r="AM67" s="113"/>
      <c r="AN67" s="113"/>
      <c r="AO67" s="113">
        <f t="shared" si="7"/>
        <v>0</v>
      </c>
      <c r="AP67" s="113">
        <f t="shared" si="8"/>
        <v>0</v>
      </c>
      <c r="AQ67" s="113">
        <f t="shared" si="9"/>
        <v>0</v>
      </c>
      <c r="AR67" s="113">
        <f t="shared" si="10"/>
        <v>0</v>
      </c>
      <c r="AS67" s="113">
        <f t="shared" si="11"/>
        <v>0</v>
      </c>
    </row>
    <row r="68" spans="1:46">
      <c r="B68" s="78" t="s">
        <v>404</v>
      </c>
      <c r="C68" s="80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>
        <f t="shared" si="6"/>
        <v>0</v>
      </c>
      <c r="AL68" s="113"/>
      <c r="AM68" s="113"/>
      <c r="AN68" s="113"/>
      <c r="AO68" s="113">
        <f t="shared" si="7"/>
        <v>0</v>
      </c>
      <c r="AP68" s="113">
        <f t="shared" si="8"/>
        <v>0</v>
      </c>
      <c r="AQ68" s="113">
        <f t="shared" si="9"/>
        <v>0</v>
      </c>
      <c r="AR68" s="113">
        <f t="shared" si="10"/>
        <v>0</v>
      </c>
      <c r="AS68" s="113">
        <f t="shared" si="11"/>
        <v>0</v>
      </c>
    </row>
    <row r="69" spans="1:46">
      <c r="B69" s="78" t="s">
        <v>408</v>
      </c>
      <c r="C69" s="80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  <c r="AK69" s="113">
        <f t="shared" si="6"/>
        <v>0</v>
      </c>
      <c r="AL69" s="113"/>
      <c r="AM69" s="113"/>
      <c r="AN69" s="113"/>
      <c r="AO69" s="113">
        <f t="shared" si="7"/>
        <v>0</v>
      </c>
      <c r="AP69" s="113">
        <f t="shared" si="8"/>
        <v>0</v>
      </c>
      <c r="AQ69" s="113">
        <f t="shared" si="9"/>
        <v>0</v>
      </c>
      <c r="AR69" s="113">
        <f t="shared" si="10"/>
        <v>0</v>
      </c>
      <c r="AS69" s="113">
        <f t="shared" si="11"/>
        <v>0</v>
      </c>
    </row>
    <row r="70" spans="1:46">
      <c r="B70" s="78" t="s">
        <v>415</v>
      </c>
      <c r="C70" s="80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>
        <f t="shared" si="6"/>
        <v>0</v>
      </c>
      <c r="AL70" s="113"/>
      <c r="AM70" s="113"/>
      <c r="AN70" s="113"/>
      <c r="AO70" s="113">
        <f t="shared" si="7"/>
        <v>0</v>
      </c>
      <c r="AP70" s="113">
        <f t="shared" si="8"/>
        <v>0</v>
      </c>
      <c r="AQ70" s="113">
        <f t="shared" si="9"/>
        <v>0</v>
      </c>
      <c r="AR70" s="113">
        <f t="shared" si="10"/>
        <v>0</v>
      </c>
      <c r="AS70" s="113">
        <f t="shared" si="11"/>
        <v>0</v>
      </c>
    </row>
    <row r="71" spans="1:46">
      <c r="B71" s="78" t="s">
        <v>425</v>
      </c>
      <c r="C71" s="80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>
        <f t="shared" si="6"/>
        <v>0</v>
      </c>
      <c r="AL71" s="113"/>
      <c r="AM71" s="113"/>
      <c r="AN71" s="113"/>
      <c r="AO71" s="113">
        <f t="shared" si="7"/>
        <v>0</v>
      </c>
      <c r="AP71" s="113">
        <f t="shared" si="8"/>
        <v>0</v>
      </c>
      <c r="AQ71" s="113">
        <f t="shared" si="9"/>
        <v>0</v>
      </c>
      <c r="AR71" s="113">
        <f t="shared" si="10"/>
        <v>0</v>
      </c>
      <c r="AS71" s="113">
        <f t="shared" si="11"/>
        <v>0</v>
      </c>
    </row>
    <row r="72" spans="1:46">
      <c r="B72" s="78" t="s">
        <v>430</v>
      </c>
      <c r="C72" s="80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>
        <f t="shared" si="6"/>
        <v>0</v>
      </c>
      <c r="AL72" s="113"/>
      <c r="AM72" s="113"/>
      <c r="AN72" s="113"/>
      <c r="AO72" s="113">
        <f t="shared" si="7"/>
        <v>0</v>
      </c>
      <c r="AP72" s="113">
        <f t="shared" si="8"/>
        <v>0</v>
      </c>
      <c r="AQ72" s="113">
        <f t="shared" si="9"/>
        <v>0</v>
      </c>
      <c r="AR72" s="113">
        <f t="shared" si="10"/>
        <v>0</v>
      </c>
      <c r="AS72" s="113">
        <f t="shared" si="11"/>
        <v>0</v>
      </c>
    </row>
    <row r="73" spans="1:46">
      <c r="B73" s="78" t="s">
        <v>984</v>
      </c>
      <c r="C73" s="80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>
        <f t="shared" si="6"/>
        <v>0</v>
      </c>
      <c r="AL73" s="113"/>
      <c r="AM73" s="113"/>
      <c r="AN73" s="113"/>
      <c r="AO73" s="113">
        <f t="shared" si="7"/>
        <v>0</v>
      </c>
      <c r="AP73" s="113">
        <f t="shared" si="8"/>
        <v>0</v>
      </c>
      <c r="AQ73" s="113">
        <f t="shared" si="9"/>
        <v>0</v>
      </c>
      <c r="AR73" s="113">
        <f t="shared" si="10"/>
        <v>0</v>
      </c>
      <c r="AS73" s="113">
        <f t="shared" si="11"/>
        <v>0</v>
      </c>
    </row>
    <row r="75" spans="1:46">
      <c r="A75" s="21"/>
      <c r="B75" s="21"/>
      <c r="C75" s="21"/>
      <c r="D75" s="3" t="s">
        <v>561</v>
      </c>
      <c r="E75" s="3"/>
      <c r="F75" s="3" t="s">
        <v>561</v>
      </c>
      <c r="G75" s="3" t="s">
        <v>563</v>
      </c>
      <c r="H75" s="3"/>
      <c r="I75" s="3" t="s">
        <v>563</v>
      </c>
      <c r="J75" s="3" t="s">
        <v>565</v>
      </c>
      <c r="K75" s="3"/>
      <c r="L75" s="3" t="s">
        <v>565</v>
      </c>
      <c r="M75" s="3" t="s">
        <v>567</v>
      </c>
      <c r="N75" s="3"/>
      <c r="O75" s="3" t="s">
        <v>568</v>
      </c>
      <c r="P75" s="3" t="s">
        <v>569</v>
      </c>
      <c r="Q75" s="3"/>
      <c r="R75" s="3" t="s">
        <v>569</v>
      </c>
      <c r="S75" s="3" t="s">
        <v>571</v>
      </c>
      <c r="T75" s="3"/>
      <c r="U75" s="3" t="s">
        <v>571</v>
      </c>
      <c r="V75" s="3" t="s">
        <v>573</v>
      </c>
      <c r="W75" s="3"/>
      <c r="X75" s="3" t="s">
        <v>573</v>
      </c>
      <c r="Y75" s="3" t="s">
        <v>575</v>
      </c>
      <c r="Z75" s="3"/>
      <c r="AA75" s="3" t="s">
        <v>575</v>
      </c>
      <c r="AB75" s="125" t="s">
        <v>577</v>
      </c>
      <c r="AC75" s="129"/>
      <c r="AD75" s="129"/>
      <c r="AE75" s="125" t="s">
        <v>578</v>
      </c>
      <c r="AF75" s="129"/>
      <c r="AG75" s="129"/>
      <c r="AH75" s="125" t="s">
        <v>579</v>
      </c>
      <c r="AI75" s="129"/>
      <c r="AJ75" s="3" t="s">
        <v>579</v>
      </c>
      <c r="AK75" s="3" t="s">
        <v>581</v>
      </c>
      <c r="AL75" s="3" t="s">
        <v>582</v>
      </c>
      <c r="AM75" s="3" t="s">
        <v>583</v>
      </c>
      <c r="AN75" s="3" t="s">
        <v>584</v>
      </c>
      <c r="AO75" s="125" t="s">
        <v>266</v>
      </c>
      <c r="AP75" s="129"/>
      <c r="AQ75" s="3" t="s">
        <v>581</v>
      </c>
      <c r="AR75" s="3" t="s">
        <v>587</v>
      </c>
      <c r="AS75" s="72" t="s">
        <v>588</v>
      </c>
    </row>
    <row r="76" spans="1:46" ht="25.5">
      <c r="A76" s="4"/>
      <c r="B76" s="4"/>
      <c r="C76" s="4"/>
      <c r="D76" s="25" t="s">
        <v>587</v>
      </c>
      <c r="E76" s="25" t="s">
        <v>266</v>
      </c>
      <c r="F76" s="20" t="s">
        <v>593</v>
      </c>
      <c r="G76" s="25" t="s">
        <v>587</v>
      </c>
      <c r="H76" s="25" t="s">
        <v>266</v>
      </c>
      <c r="I76" s="20" t="s">
        <v>593</v>
      </c>
      <c r="J76" s="25" t="s">
        <v>587</v>
      </c>
      <c r="K76" s="25" t="s">
        <v>266</v>
      </c>
      <c r="L76" s="20" t="s">
        <v>593</v>
      </c>
      <c r="M76" s="25" t="s">
        <v>587</v>
      </c>
      <c r="N76" s="25" t="s">
        <v>266</v>
      </c>
      <c r="O76" s="20" t="s">
        <v>593</v>
      </c>
      <c r="P76" s="25" t="s">
        <v>587</v>
      </c>
      <c r="Q76" s="25" t="s">
        <v>266</v>
      </c>
      <c r="R76" s="20" t="s">
        <v>593</v>
      </c>
      <c r="S76" s="25" t="s">
        <v>587</v>
      </c>
      <c r="T76" s="25" t="s">
        <v>266</v>
      </c>
      <c r="U76" s="20" t="s">
        <v>593</v>
      </c>
      <c r="V76" s="25" t="s">
        <v>587</v>
      </c>
      <c r="W76" s="25" t="s">
        <v>266</v>
      </c>
      <c r="X76" s="20" t="s">
        <v>593</v>
      </c>
      <c r="Y76" s="25" t="s">
        <v>587</v>
      </c>
      <c r="Z76" s="25" t="s">
        <v>266</v>
      </c>
      <c r="AA76" s="25" t="s">
        <v>593</v>
      </c>
      <c r="AB76" s="25" t="s">
        <v>587</v>
      </c>
      <c r="AC76" s="25" t="s">
        <v>266</v>
      </c>
      <c r="AD76" s="25" t="s">
        <v>593</v>
      </c>
      <c r="AE76" s="25" t="s">
        <v>587</v>
      </c>
      <c r="AF76" s="25" t="s">
        <v>266</v>
      </c>
      <c r="AG76" s="25" t="s">
        <v>593</v>
      </c>
      <c r="AH76" s="25" t="s">
        <v>587</v>
      </c>
      <c r="AI76" s="25" t="s">
        <v>266</v>
      </c>
      <c r="AJ76" s="25" t="s">
        <v>593</v>
      </c>
      <c r="AK76" s="16" t="s">
        <v>593</v>
      </c>
      <c r="AL76" s="25" t="s">
        <v>625</v>
      </c>
      <c r="AM76" s="25" t="s">
        <v>264</v>
      </c>
      <c r="AN76" s="25" t="s">
        <v>593</v>
      </c>
      <c r="AO76" s="126" t="s">
        <v>593</v>
      </c>
      <c r="AP76" s="129"/>
      <c r="AQ76" s="74" t="s">
        <v>629</v>
      </c>
      <c r="AR76" s="25" t="s">
        <v>593</v>
      </c>
      <c r="AS76" s="76" t="s">
        <v>631</v>
      </c>
    </row>
    <row r="77" spans="1:46">
      <c r="B77" s="133" t="s">
        <v>171</v>
      </c>
      <c r="C77" s="134"/>
      <c r="D77" s="135">
        <v>1</v>
      </c>
      <c r="E77" s="135">
        <v>1</v>
      </c>
      <c r="F77" s="135">
        <v>80</v>
      </c>
      <c r="G77" s="135">
        <v>1</v>
      </c>
      <c r="H77" s="135">
        <v>1</v>
      </c>
      <c r="I77" s="135">
        <v>10</v>
      </c>
      <c r="J77" s="135">
        <v>1</v>
      </c>
      <c r="K77" s="135">
        <v>1</v>
      </c>
      <c r="L77" s="135">
        <v>60</v>
      </c>
      <c r="M77" s="135"/>
      <c r="N77" s="135"/>
      <c r="O77" s="135"/>
      <c r="P77" s="135">
        <v>1</v>
      </c>
      <c r="Q77" s="135">
        <v>1</v>
      </c>
      <c r="R77" s="135">
        <v>15</v>
      </c>
      <c r="S77" s="135"/>
      <c r="T77" s="135"/>
      <c r="U77" s="135"/>
      <c r="V77" s="135">
        <v>1</v>
      </c>
      <c r="W77" s="135">
        <v>1</v>
      </c>
      <c r="X77" s="135">
        <v>10</v>
      </c>
      <c r="Y77" s="135">
        <v>1</v>
      </c>
      <c r="Z77" s="135">
        <v>1</v>
      </c>
      <c r="AA77" s="135">
        <v>10</v>
      </c>
      <c r="AB77" s="135">
        <v>1</v>
      </c>
      <c r="AC77" s="135">
        <v>1</v>
      </c>
      <c r="AD77" s="135">
        <v>80</v>
      </c>
      <c r="AE77" s="135">
        <v>1</v>
      </c>
      <c r="AF77" s="135">
        <v>1</v>
      </c>
      <c r="AG77" s="135">
        <v>80</v>
      </c>
      <c r="AH77" s="135"/>
      <c r="AI77" s="135"/>
      <c r="AJ77" s="135"/>
      <c r="AK77" s="135">
        <f t="shared" ref="AK77:AK110" si="12">F77+I77+L77+O77+R77+U77+X77+AA77+AD77+AG77+AJ77</f>
        <v>345</v>
      </c>
      <c r="AL77" s="135"/>
      <c r="AM77" s="135"/>
      <c r="AN77" s="135"/>
      <c r="AO77" s="135">
        <f t="shared" ref="AO77:AO110" si="13">E77+H77+K77+N77+Q77+T77+W77+Z77+AC77+AF77+AI77</f>
        <v>8</v>
      </c>
      <c r="AP77" s="135">
        <f t="shared" ref="AP77:AP110" si="14">AO77*10</f>
        <v>80</v>
      </c>
      <c r="AQ77" s="135">
        <f t="shared" ref="AQ77:AQ110" si="15">D77+G77+J77+M77+J77+P77+S77+V77+Y77+AB77+AE77+AH77</f>
        <v>9</v>
      </c>
      <c r="AR77" s="135">
        <f t="shared" ref="AR77:AR110" si="16">AQ77*10</f>
        <v>90</v>
      </c>
      <c r="AS77" s="135">
        <f t="shared" ref="AS77:AS110" si="17">AR77+AP77+AN77+AM77+AL77+AK77</f>
        <v>515</v>
      </c>
      <c r="AT77" s="130">
        <v>150</v>
      </c>
    </row>
    <row r="78" spans="1:46">
      <c r="B78" s="133" t="s">
        <v>121</v>
      </c>
      <c r="C78" s="134"/>
      <c r="D78" s="135"/>
      <c r="E78" s="135"/>
      <c r="F78" s="135"/>
      <c r="G78" s="135">
        <v>1</v>
      </c>
      <c r="H78" s="135">
        <v>1</v>
      </c>
      <c r="I78" s="135">
        <v>100</v>
      </c>
      <c r="J78" s="135">
        <v>1</v>
      </c>
      <c r="K78" s="135">
        <v>1</v>
      </c>
      <c r="L78" s="135">
        <v>100</v>
      </c>
      <c r="M78" s="135">
        <v>1</v>
      </c>
      <c r="N78" s="135">
        <v>1</v>
      </c>
      <c r="O78" s="135">
        <v>80</v>
      </c>
      <c r="P78" s="135">
        <v>1</v>
      </c>
      <c r="Q78" s="135">
        <v>1</v>
      </c>
      <c r="R78" s="135">
        <v>15</v>
      </c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5"/>
      <c r="AF78" s="135"/>
      <c r="AG78" s="135"/>
      <c r="AH78" s="135">
        <v>1</v>
      </c>
      <c r="AI78" s="135">
        <v>1</v>
      </c>
      <c r="AJ78" s="135">
        <v>20</v>
      </c>
      <c r="AK78" s="135">
        <f t="shared" si="12"/>
        <v>315</v>
      </c>
      <c r="AL78" s="135"/>
      <c r="AM78" s="135"/>
      <c r="AN78" s="135"/>
      <c r="AO78" s="135">
        <f t="shared" si="13"/>
        <v>5</v>
      </c>
      <c r="AP78" s="135">
        <f t="shared" si="14"/>
        <v>50</v>
      </c>
      <c r="AQ78" s="135">
        <f t="shared" si="15"/>
        <v>6</v>
      </c>
      <c r="AR78" s="135">
        <f t="shared" si="16"/>
        <v>60</v>
      </c>
      <c r="AS78" s="135">
        <f t="shared" si="17"/>
        <v>425</v>
      </c>
      <c r="AT78" s="130">
        <v>125</v>
      </c>
    </row>
    <row r="79" spans="1:46">
      <c r="B79" s="133" t="s">
        <v>117</v>
      </c>
      <c r="C79" s="134"/>
      <c r="D79" s="135">
        <v>1</v>
      </c>
      <c r="E79" s="135">
        <v>1</v>
      </c>
      <c r="F79" s="135">
        <v>10</v>
      </c>
      <c r="G79" s="135"/>
      <c r="H79" s="135"/>
      <c r="I79" s="135"/>
      <c r="J79" s="135">
        <v>1</v>
      </c>
      <c r="K79" s="135"/>
      <c r="L79" s="135">
        <v>80</v>
      </c>
      <c r="M79" s="135">
        <v>1</v>
      </c>
      <c r="N79" s="135">
        <v>1</v>
      </c>
      <c r="O79" s="135">
        <v>100</v>
      </c>
      <c r="P79" s="135">
        <v>1</v>
      </c>
      <c r="Q79" s="135">
        <v>1</v>
      </c>
      <c r="R79" s="135">
        <v>15</v>
      </c>
      <c r="S79" s="135"/>
      <c r="T79" s="135"/>
      <c r="U79" s="135"/>
      <c r="V79" s="135"/>
      <c r="W79" s="135"/>
      <c r="X79" s="135"/>
      <c r="Y79" s="135"/>
      <c r="Z79" s="135"/>
      <c r="AA79" s="135"/>
      <c r="AB79" s="135">
        <v>1</v>
      </c>
      <c r="AC79" s="135">
        <v>1</v>
      </c>
      <c r="AD79" s="135">
        <v>50</v>
      </c>
      <c r="AE79" s="135">
        <v>1</v>
      </c>
      <c r="AF79" s="135">
        <v>1</v>
      </c>
      <c r="AG79" s="135">
        <v>10</v>
      </c>
      <c r="AH79" s="135">
        <v>1</v>
      </c>
      <c r="AI79" s="135">
        <v>1</v>
      </c>
      <c r="AJ79" s="135">
        <v>20</v>
      </c>
      <c r="AK79" s="135">
        <f t="shared" si="12"/>
        <v>285</v>
      </c>
      <c r="AL79" s="135"/>
      <c r="AM79" s="135"/>
      <c r="AN79" s="135"/>
      <c r="AO79" s="135">
        <f t="shared" si="13"/>
        <v>6</v>
      </c>
      <c r="AP79" s="135">
        <f t="shared" si="14"/>
        <v>60</v>
      </c>
      <c r="AQ79" s="135">
        <f t="shared" si="15"/>
        <v>8</v>
      </c>
      <c r="AR79" s="135">
        <f t="shared" si="16"/>
        <v>80</v>
      </c>
      <c r="AS79" s="135">
        <f t="shared" si="17"/>
        <v>425</v>
      </c>
      <c r="AT79" s="130">
        <v>125</v>
      </c>
    </row>
    <row r="80" spans="1:46">
      <c r="B80" s="133" t="s">
        <v>134</v>
      </c>
      <c r="C80" s="134"/>
      <c r="D80" s="135">
        <v>1</v>
      </c>
      <c r="E80" s="135">
        <v>1</v>
      </c>
      <c r="F80" s="135">
        <v>10</v>
      </c>
      <c r="G80" s="135">
        <v>1</v>
      </c>
      <c r="H80" s="135">
        <v>1</v>
      </c>
      <c r="I80" s="135">
        <v>80</v>
      </c>
      <c r="J80" s="135">
        <v>1</v>
      </c>
      <c r="K80" s="135">
        <v>1</v>
      </c>
      <c r="L80" s="135">
        <v>70</v>
      </c>
      <c r="M80" s="135">
        <v>1</v>
      </c>
      <c r="N80" s="135">
        <v>1</v>
      </c>
      <c r="O80" s="135">
        <v>10</v>
      </c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>
        <v>1</v>
      </c>
      <c r="AC80" s="135">
        <v>1</v>
      </c>
      <c r="AD80" s="135">
        <v>60</v>
      </c>
      <c r="AE80" s="135">
        <v>1</v>
      </c>
      <c r="AF80" s="135">
        <v>1</v>
      </c>
      <c r="AG80" s="135">
        <v>10</v>
      </c>
      <c r="AH80" s="135"/>
      <c r="AI80" s="135"/>
      <c r="AJ80" s="135"/>
      <c r="AK80" s="135">
        <f t="shared" si="12"/>
        <v>240</v>
      </c>
      <c r="AL80" s="135"/>
      <c r="AM80" s="135"/>
      <c r="AN80" s="135"/>
      <c r="AO80" s="135">
        <f t="shared" si="13"/>
        <v>6</v>
      </c>
      <c r="AP80" s="135">
        <f t="shared" si="14"/>
        <v>60</v>
      </c>
      <c r="AQ80" s="135">
        <f t="shared" si="15"/>
        <v>7</v>
      </c>
      <c r="AR80" s="135">
        <f t="shared" si="16"/>
        <v>70</v>
      </c>
      <c r="AS80" s="135">
        <f t="shared" si="17"/>
        <v>370</v>
      </c>
      <c r="AT80" s="130">
        <v>100</v>
      </c>
    </row>
    <row r="81" spans="2:46">
      <c r="B81" s="133" t="s">
        <v>137</v>
      </c>
      <c r="C81" s="134"/>
      <c r="D81" s="135">
        <v>1</v>
      </c>
      <c r="E81" s="135">
        <v>1</v>
      </c>
      <c r="F81" s="135">
        <v>70</v>
      </c>
      <c r="G81" s="135">
        <v>1</v>
      </c>
      <c r="H81" s="135">
        <v>1</v>
      </c>
      <c r="I81" s="135">
        <v>10</v>
      </c>
      <c r="J81" s="135"/>
      <c r="K81" s="135"/>
      <c r="L81" s="135"/>
      <c r="M81" s="135">
        <v>1</v>
      </c>
      <c r="N81" s="135">
        <v>1</v>
      </c>
      <c r="O81" s="135">
        <v>10</v>
      </c>
      <c r="P81" s="135"/>
      <c r="Q81" s="135"/>
      <c r="R81" s="135"/>
      <c r="S81" s="135"/>
      <c r="T81" s="135"/>
      <c r="U81" s="135"/>
      <c r="V81" s="135">
        <v>1</v>
      </c>
      <c r="W81" s="135">
        <v>1</v>
      </c>
      <c r="X81" s="135">
        <v>10</v>
      </c>
      <c r="Y81" s="135">
        <v>1</v>
      </c>
      <c r="Z81" s="135">
        <v>1</v>
      </c>
      <c r="AA81" s="135">
        <v>20</v>
      </c>
      <c r="AB81" s="135">
        <v>1</v>
      </c>
      <c r="AC81" s="135">
        <v>1</v>
      </c>
      <c r="AD81" s="135">
        <v>60</v>
      </c>
      <c r="AE81" s="135">
        <v>1</v>
      </c>
      <c r="AF81" s="135">
        <v>1</v>
      </c>
      <c r="AG81" s="135">
        <v>50</v>
      </c>
      <c r="AH81" s="135"/>
      <c r="AI81" s="135"/>
      <c r="AJ81" s="135"/>
      <c r="AK81" s="135">
        <f t="shared" si="12"/>
        <v>230</v>
      </c>
      <c r="AL81" s="135"/>
      <c r="AM81" s="135"/>
      <c r="AN81" s="135"/>
      <c r="AO81" s="135">
        <f t="shared" si="13"/>
        <v>7</v>
      </c>
      <c r="AP81" s="135">
        <f t="shared" si="14"/>
        <v>70</v>
      </c>
      <c r="AQ81" s="135">
        <f t="shared" si="15"/>
        <v>7</v>
      </c>
      <c r="AR81" s="135">
        <f t="shared" si="16"/>
        <v>70</v>
      </c>
      <c r="AS81" s="135">
        <f t="shared" si="17"/>
        <v>370</v>
      </c>
      <c r="AT81" s="130">
        <v>100</v>
      </c>
    </row>
    <row r="82" spans="2:46">
      <c r="B82" s="78" t="s">
        <v>210</v>
      </c>
      <c r="C82" s="80"/>
      <c r="D82" s="113">
        <v>1</v>
      </c>
      <c r="E82" s="113">
        <v>1</v>
      </c>
      <c r="F82" s="113">
        <v>10</v>
      </c>
      <c r="G82" s="113">
        <v>1</v>
      </c>
      <c r="H82" s="113">
        <v>1</v>
      </c>
      <c r="I82" s="113">
        <v>80</v>
      </c>
      <c r="J82" s="113">
        <v>1</v>
      </c>
      <c r="K82" s="113">
        <v>1</v>
      </c>
      <c r="L82" s="113">
        <v>90</v>
      </c>
      <c r="M82" s="113"/>
      <c r="N82" s="113"/>
      <c r="O82" s="113"/>
      <c r="P82" s="113">
        <v>1</v>
      </c>
      <c r="Q82" s="113">
        <v>1</v>
      </c>
      <c r="R82" s="113">
        <v>15</v>
      </c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>
        <v>1</v>
      </c>
      <c r="AF82" s="113">
        <v>1</v>
      </c>
      <c r="AG82" s="113">
        <v>15</v>
      </c>
      <c r="AH82" s="113">
        <v>1</v>
      </c>
      <c r="AI82" s="113">
        <v>1</v>
      </c>
      <c r="AJ82" s="113">
        <v>10</v>
      </c>
      <c r="AK82" s="113">
        <f t="shared" si="12"/>
        <v>220</v>
      </c>
      <c r="AL82" s="113"/>
      <c r="AM82" s="113"/>
      <c r="AN82" s="113"/>
      <c r="AO82" s="113">
        <f t="shared" si="13"/>
        <v>6</v>
      </c>
      <c r="AP82" s="113">
        <f t="shared" si="14"/>
        <v>60</v>
      </c>
      <c r="AQ82" s="113">
        <f t="shared" si="15"/>
        <v>7</v>
      </c>
      <c r="AR82" s="113">
        <f t="shared" si="16"/>
        <v>70</v>
      </c>
      <c r="AS82" s="113">
        <f t="shared" si="17"/>
        <v>350</v>
      </c>
    </row>
    <row r="83" spans="2:46">
      <c r="B83" s="78" t="s">
        <v>126</v>
      </c>
      <c r="C83" s="80"/>
      <c r="D83" s="113"/>
      <c r="E83" s="113">
        <v>1</v>
      </c>
      <c r="F83" s="113">
        <v>10</v>
      </c>
      <c r="G83" s="113">
        <v>1</v>
      </c>
      <c r="H83" s="113">
        <v>1</v>
      </c>
      <c r="I83" s="113">
        <v>80</v>
      </c>
      <c r="J83" s="113"/>
      <c r="K83" s="113"/>
      <c r="L83" s="113"/>
      <c r="M83" s="113">
        <v>1</v>
      </c>
      <c r="N83" s="113"/>
      <c r="O83" s="113">
        <v>60</v>
      </c>
      <c r="P83" s="113"/>
      <c r="Q83" s="113"/>
      <c r="R83" s="113"/>
      <c r="S83" s="113"/>
      <c r="T83" s="113"/>
      <c r="U83" s="113"/>
      <c r="V83" s="113"/>
      <c r="W83" s="113"/>
      <c r="X83" s="113"/>
      <c r="Y83" s="113">
        <v>1</v>
      </c>
      <c r="Z83" s="113"/>
      <c r="AA83" s="113">
        <v>20</v>
      </c>
      <c r="AB83" s="113">
        <v>1</v>
      </c>
      <c r="AC83" s="113">
        <v>1</v>
      </c>
      <c r="AD83" s="113">
        <v>80</v>
      </c>
      <c r="AE83" s="113">
        <v>1</v>
      </c>
      <c r="AF83" s="113">
        <v>1</v>
      </c>
      <c r="AG83" s="113">
        <v>10</v>
      </c>
      <c r="AH83" s="113"/>
      <c r="AI83" s="113"/>
      <c r="AJ83" s="113"/>
      <c r="AK83" s="113">
        <f t="shared" si="12"/>
        <v>260</v>
      </c>
      <c r="AL83" s="113"/>
      <c r="AM83" s="113"/>
      <c r="AN83" s="113"/>
      <c r="AO83" s="113">
        <f t="shared" si="13"/>
        <v>4</v>
      </c>
      <c r="AP83" s="113">
        <f t="shared" si="14"/>
        <v>40</v>
      </c>
      <c r="AQ83" s="113">
        <f t="shared" si="15"/>
        <v>5</v>
      </c>
      <c r="AR83" s="113">
        <f t="shared" si="16"/>
        <v>50</v>
      </c>
      <c r="AS83" s="113">
        <f t="shared" si="17"/>
        <v>350</v>
      </c>
    </row>
    <row r="84" spans="2:46">
      <c r="B84" s="78" t="s">
        <v>165</v>
      </c>
      <c r="C84" s="80"/>
      <c r="D84" s="113">
        <v>1</v>
      </c>
      <c r="E84" s="113">
        <v>1</v>
      </c>
      <c r="F84" s="113">
        <v>90</v>
      </c>
      <c r="G84" s="113">
        <v>1</v>
      </c>
      <c r="H84" s="113">
        <v>1</v>
      </c>
      <c r="I84" s="113">
        <v>15</v>
      </c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>
        <v>1</v>
      </c>
      <c r="W84" s="113">
        <v>1</v>
      </c>
      <c r="X84" s="113">
        <v>10</v>
      </c>
      <c r="Y84" s="113">
        <v>1</v>
      </c>
      <c r="Z84" s="113">
        <v>1</v>
      </c>
      <c r="AA84" s="113">
        <v>10</v>
      </c>
      <c r="AB84" s="113"/>
      <c r="AC84" s="113"/>
      <c r="AD84" s="113"/>
      <c r="AE84" s="113">
        <v>1</v>
      </c>
      <c r="AF84" s="113">
        <v>1</v>
      </c>
      <c r="AG84" s="113">
        <v>100</v>
      </c>
      <c r="AH84" s="113"/>
      <c r="AI84" s="113"/>
      <c r="AJ84" s="113"/>
      <c r="AK84" s="113">
        <f t="shared" si="12"/>
        <v>225</v>
      </c>
      <c r="AL84" s="113"/>
      <c r="AM84" s="113"/>
      <c r="AN84" s="113"/>
      <c r="AO84" s="113">
        <f t="shared" si="13"/>
        <v>5</v>
      </c>
      <c r="AP84" s="113">
        <f t="shared" si="14"/>
        <v>50</v>
      </c>
      <c r="AQ84" s="113">
        <f t="shared" si="15"/>
        <v>5</v>
      </c>
      <c r="AR84" s="113">
        <f t="shared" si="16"/>
        <v>50</v>
      </c>
      <c r="AS84" s="113">
        <f t="shared" si="17"/>
        <v>325</v>
      </c>
    </row>
    <row r="85" spans="2:46">
      <c r="B85" s="78" t="s">
        <v>227</v>
      </c>
      <c r="C85" s="80"/>
      <c r="D85" s="113">
        <v>1</v>
      </c>
      <c r="E85" s="113">
        <v>1</v>
      </c>
      <c r="F85" s="113">
        <v>10</v>
      </c>
      <c r="G85" s="113">
        <v>1</v>
      </c>
      <c r="H85" s="113">
        <v>1</v>
      </c>
      <c r="I85" s="113">
        <v>90</v>
      </c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>
        <v>1</v>
      </c>
      <c r="W85" s="113">
        <v>1</v>
      </c>
      <c r="X85" s="113">
        <v>10</v>
      </c>
      <c r="Y85" s="113">
        <v>1</v>
      </c>
      <c r="Z85" s="113">
        <v>1</v>
      </c>
      <c r="AA85" s="113">
        <v>10</v>
      </c>
      <c r="AB85" s="113">
        <v>1</v>
      </c>
      <c r="AC85" s="113">
        <v>1</v>
      </c>
      <c r="AD85" s="113">
        <v>60</v>
      </c>
      <c r="AE85" s="113">
        <v>1</v>
      </c>
      <c r="AF85" s="113">
        <v>1</v>
      </c>
      <c r="AG85" s="113">
        <v>10</v>
      </c>
      <c r="AH85" s="113"/>
      <c r="AI85" s="113"/>
      <c r="AJ85" s="113"/>
      <c r="AK85" s="113">
        <f t="shared" si="12"/>
        <v>190</v>
      </c>
      <c r="AL85" s="113"/>
      <c r="AM85" s="113"/>
      <c r="AN85" s="113"/>
      <c r="AO85" s="113">
        <f t="shared" si="13"/>
        <v>6</v>
      </c>
      <c r="AP85" s="113">
        <f t="shared" si="14"/>
        <v>60</v>
      </c>
      <c r="AQ85" s="113">
        <f t="shared" si="15"/>
        <v>6</v>
      </c>
      <c r="AR85" s="113">
        <f t="shared" si="16"/>
        <v>60</v>
      </c>
      <c r="AS85" s="113">
        <f t="shared" si="17"/>
        <v>310</v>
      </c>
    </row>
    <row r="86" spans="2:46">
      <c r="B86" s="78" t="s">
        <v>123</v>
      </c>
      <c r="C86" s="80"/>
      <c r="D86" s="113">
        <v>1</v>
      </c>
      <c r="E86" s="113">
        <v>1</v>
      </c>
      <c r="F86" s="113">
        <v>60</v>
      </c>
      <c r="G86" s="113">
        <v>1</v>
      </c>
      <c r="H86" s="113">
        <v>1</v>
      </c>
      <c r="I86" s="113">
        <v>10</v>
      </c>
      <c r="J86" s="113">
        <v>1</v>
      </c>
      <c r="K86" s="113">
        <v>1</v>
      </c>
      <c r="L86" s="113">
        <v>10</v>
      </c>
      <c r="M86" s="113">
        <v>1</v>
      </c>
      <c r="N86" s="113">
        <v>1</v>
      </c>
      <c r="O86" s="113">
        <v>60</v>
      </c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>
        <v>1</v>
      </c>
      <c r="AF86" s="113">
        <v>1</v>
      </c>
      <c r="AG86" s="113">
        <v>60</v>
      </c>
      <c r="AH86" s="113"/>
      <c r="AI86" s="113"/>
      <c r="AJ86" s="113"/>
      <c r="AK86" s="113">
        <f t="shared" si="12"/>
        <v>200</v>
      </c>
      <c r="AL86" s="113"/>
      <c r="AM86" s="113"/>
      <c r="AN86" s="113"/>
      <c r="AO86" s="113">
        <f t="shared" si="13"/>
        <v>5</v>
      </c>
      <c r="AP86" s="113">
        <f t="shared" si="14"/>
        <v>50</v>
      </c>
      <c r="AQ86" s="113">
        <f t="shared" si="15"/>
        <v>6</v>
      </c>
      <c r="AR86" s="113">
        <f t="shared" si="16"/>
        <v>60</v>
      </c>
      <c r="AS86" s="113">
        <f t="shared" si="17"/>
        <v>310</v>
      </c>
    </row>
    <row r="87" spans="2:46">
      <c r="B87" s="78" t="s">
        <v>230</v>
      </c>
      <c r="C87" s="80"/>
      <c r="D87" s="113"/>
      <c r="E87" s="113">
        <v>1</v>
      </c>
      <c r="F87" s="113">
        <v>10</v>
      </c>
      <c r="G87" s="113"/>
      <c r="H87" s="113"/>
      <c r="I87" s="113"/>
      <c r="J87" s="113">
        <v>1</v>
      </c>
      <c r="K87" s="113">
        <v>1</v>
      </c>
      <c r="L87" s="113">
        <v>10</v>
      </c>
      <c r="M87" s="113">
        <v>1</v>
      </c>
      <c r="N87" s="113">
        <v>1</v>
      </c>
      <c r="O87" s="113">
        <v>10</v>
      </c>
      <c r="P87" s="113">
        <v>1</v>
      </c>
      <c r="Q87" s="113">
        <v>1</v>
      </c>
      <c r="R87" s="113">
        <v>15</v>
      </c>
      <c r="S87" s="113"/>
      <c r="T87" s="113"/>
      <c r="U87" s="113"/>
      <c r="V87" s="113">
        <v>1</v>
      </c>
      <c r="W87" s="113">
        <v>1</v>
      </c>
      <c r="X87" s="113">
        <v>10</v>
      </c>
      <c r="Y87" s="113"/>
      <c r="Z87" s="113"/>
      <c r="AA87" s="113"/>
      <c r="AB87" s="113">
        <v>1</v>
      </c>
      <c r="AC87" s="113">
        <v>1</v>
      </c>
      <c r="AD87" s="113">
        <v>60</v>
      </c>
      <c r="AE87" s="113">
        <v>1</v>
      </c>
      <c r="AF87" s="113">
        <v>1</v>
      </c>
      <c r="AG87" s="113">
        <v>15</v>
      </c>
      <c r="AH87" s="113">
        <v>1</v>
      </c>
      <c r="AI87" s="113">
        <v>1</v>
      </c>
      <c r="AJ87" s="113">
        <v>10</v>
      </c>
      <c r="AK87" s="113">
        <f t="shared" si="12"/>
        <v>140</v>
      </c>
      <c r="AL87" s="113"/>
      <c r="AM87" s="113"/>
      <c r="AN87" s="113"/>
      <c r="AO87" s="113">
        <f t="shared" si="13"/>
        <v>8</v>
      </c>
      <c r="AP87" s="113">
        <f t="shared" si="14"/>
        <v>80</v>
      </c>
      <c r="AQ87" s="113">
        <f t="shared" si="15"/>
        <v>8</v>
      </c>
      <c r="AR87" s="113">
        <f t="shared" si="16"/>
        <v>80</v>
      </c>
      <c r="AS87" s="113">
        <f t="shared" si="17"/>
        <v>300</v>
      </c>
    </row>
    <row r="88" spans="2:46">
      <c r="B88" s="78" t="s">
        <v>194</v>
      </c>
      <c r="C88" s="80"/>
      <c r="D88" s="113"/>
      <c r="E88" s="113">
        <v>1</v>
      </c>
      <c r="F88" s="113">
        <v>10</v>
      </c>
      <c r="G88" s="113">
        <v>1</v>
      </c>
      <c r="H88" s="113">
        <v>1</v>
      </c>
      <c r="I88" s="113">
        <v>10</v>
      </c>
      <c r="J88" s="113">
        <v>1</v>
      </c>
      <c r="K88" s="113">
        <v>1</v>
      </c>
      <c r="L88" s="113">
        <v>10</v>
      </c>
      <c r="M88" s="113"/>
      <c r="N88" s="113"/>
      <c r="O88" s="113"/>
      <c r="P88" s="113"/>
      <c r="Q88" s="113"/>
      <c r="R88" s="113"/>
      <c r="S88" s="113"/>
      <c r="T88" s="113"/>
      <c r="U88" s="113"/>
      <c r="V88" s="113">
        <v>1</v>
      </c>
      <c r="W88" s="113">
        <v>1</v>
      </c>
      <c r="X88" s="113">
        <v>10</v>
      </c>
      <c r="Y88" s="113">
        <v>1</v>
      </c>
      <c r="Z88" s="113"/>
      <c r="AA88" s="113">
        <v>10</v>
      </c>
      <c r="AB88" s="113">
        <v>1</v>
      </c>
      <c r="AC88" s="113">
        <v>1</v>
      </c>
      <c r="AD88" s="113">
        <v>50</v>
      </c>
      <c r="AE88" s="113">
        <v>1</v>
      </c>
      <c r="AF88" s="113">
        <v>1</v>
      </c>
      <c r="AG88" s="113">
        <v>10</v>
      </c>
      <c r="AH88" s="113">
        <v>1</v>
      </c>
      <c r="AI88" s="113">
        <v>1</v>
      </c>
      <c r="AJ88" s="113">
        <v>30</v>
      </c>
      <c r="AK88" s="113">
        <f t="shared" si="12"/>
        <v>140</v>
      </c>
      <c r="AL88" s="113"/>
      <c r="AM88" s="113"/>
      <c r="AN88" s="113"/>
      <c r="AO88" s="113">
        <f t="shared" si="13"/>
        <v>7</v>
      </c>
      <c r="AP88" s="113">
        <f t="shared" si="14"/>
        <v>70</v>
      </c>
      <c r="AQ88" s="113">
        <f t="shared" si="15"/>
        <v>8</v>
      </c>
      <c r="AR88" s="113">
        <f t="shared" si="16"/>
        <v>80</v>
      </c>
      <c r="AS88" s="113">
        <f t="shared" si="17"/>
        <v>290</v>
      </c>
    </row>
    <row r="89" spans="2:46">
      <c r="B89" s="78" t="s">
        <v>145</v>
      </c>
      <c r="C89" s="80"/>
      <c r="D89" s="113"/>
      <c r="E89" s="113">
        <v>1</v>
      </c>
      <c r="F89" s="113">
        <v>100</v>
      </c>
      <c r="G89" s="113">
        <v>1</v>
      </c>
      <c r="H89" s="113">
        <v>1</v>
      </c>
      <c r="I89" s="113">
        <v>80</v>
      </c>
      <c r="J89" s="113">
        <v>1</v>
      </c>
      <c r="K89" s="113">
        <v>1</v>
      </c>
      <c r="L89" s="113">
        <v>10</v>
      </c>
      <c r="M89" s="113"/>
      <c r="N89" s="113"/>
      <c r="O89" s="113"/>
      <c r="P89" s="113"/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13"/>
      <c r="AF89" s="113"/>
      <c r="AG89" s="113"/>
      <c r="AH89" s="113"/>
      <c r="AI89" s="113"/>
      <c r="AJ89" s="113"/>
      <c r="AK89" s="113">
        <f t="shared" si="12"/>
        <v>190</v>
      </c>
      <c r="AL89" s="113"/>
      <c r="AM89" s="113"/>
      <c r="AN89" s="113"/>
      <c r="AO89" s="113">
        <f t="shared" si="13"/>
        <v>3</v>
      </c>
      <c r="AP89" s="113">
        <f t="shared" si="14"/>
        <v>30</v>
      </c>
      <c r="AQ89" s="113">
        <f t="shared" si="15"/>
        <v>3</v>
      </c>
      <c r="AR89" s="113">
        <f t="shared" si="16"/>
        <v>30</v>
      </c>
      <c r="AS89" s="113">
        <f t="shared" si="17"/>
        <v>250</v>
      </c>
    </row>
    <row r="90" spans="2:46">
      <c r="B90" s="78" t="s">
        <v>119</v>
      </c>
      <c r="C90" s="80"/>
      <c r="D90" s="113"/>
      <c r="E90" s="113"/>
      <c r="F90" s="113"/>
      <c r="G90" s="113"/>
      <c r="H90" s="113"/>
      <c r="I90" s="113"/>
      <c r="J90" s="113"/>
      <c r="K90" s="113"/>
      <c r="L90" s="113"/>
      <c r="M90" s="113">
        <v>1</v>
      </c>
      <c r="N90" s="113"/>
      <c r="O90" s="113">
        <v>100</v>
      </c>
      <c r="P90" s="113"/>
      <c r="Q90" s="113"/>
      <c r="R90" s="113"/>
      <c r="S90" s="113"/>
      <c r="T90" s="113"/>
      <c r="U90" s="113"/>
      <c r="V90" s="113">
        <v>1</v>
      </c>
      <c r="W90" s="113">
        <v>1</v>
      </c>
      <c r="X90" s="113">
        <v>10</v>
      </c>
      <c r="Y90" s="113"/>
      <c r="Z90" s="113"/>
      <c r="AA90" s="113"/>
      <c r="AB90" s="113"/>
      <c r="AC90" s="113"/>
      <c r="AD90" s="113"/>
      <c r="AE90" s="113">
        <v>1</v>
      </c>
      <c r="AF90" s="113">
        <v>1</v>
      </c>
      <c r="AG90" s="113">
        <v>90</v>
      </c>
      <c r="AH90" s="113"/>
      <c r="AI90" s="113"/>
      <c r="AJ90" s="113"/>
      <c r="AK90" s="113">
        <f t="shared" si="12"/>
        <v>200</v>
      </c>
      <c r="AL90" s="113"/>
      <c r="AM90" s="113"/>
      <c r="AN90" s="113"/>
      <c r="AO90" s="113">
        <f t="shared" si="13"/>
        <v>2</v>
      </c>
      <c r="AP90" s="113">
        <f t="shared" si="14"/>
        <v>20</v>
      </c>
      <c r="AQ90" s="113">
        <f t="shared" si="15"/>
        <v>3</v>
      </c>
      <c r="AR90" s="113">
        <f t="shared" si="16"/>
        <v>30</v>
      </c>
      <c r="AS90" s="113">
        <f t="shared" si="17"/>
        <v>250</v>
      </c>
    </row>
    <row r="91" spans="2:46">
      <c r="B91" s="78" t="s">
        <v>544</v>
      </c>
      <c r="C91" s="80"/>
      <c r="D91" s="113"/>
      <c r="E91" s="113"/>
      <c r="F91" s="113"/>
      <c r="G91" s="113">
        <v>1</v>
      </c>
      <c r="H91" s="113">
        <v>1</v>
      </c>
      <c r="I91" s="113">
        <v>80</v>
      </c>
      <c r="J91" s="113">
        <v>1</v>
      </c>
      <c r="K91" s="113">
        <v>1</v>
      </c>
      <c r="L91" s="113">
        <v>10</v>
      </c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113"/>
      <c r="X91" s="113"/>
      <c r="Y91" s="113"/>
      <c r="Z91" s="113"/>
      <c r="AA91" s="113"/>
      <c r="AB91" s="113">
        <v>1</v>
      </c>
      <c r="AC91" s="113">
        <v>1</v>
      </c>
      <c r="AD91" s="113">
        <v>60</v>
      </c>
      <c r="AE91" s="113"/>
      <c r="AF91" s="113"/>
      <c r="AG91" s="113"/>
      <c r="AH91" s="113"/>
      <c r="AI91" s="113"/>
      <c r="AJ91" s="113"/>
      <c r="AK91" s="113">
        <f t="shared" si="12"/>
        <v>150</v>
      </c>
      <c r="AL91" s="113"/>
      <c r="AM91" s="113"/>
      <c r="AN91" s="113"/>
      <c r="AO91" s="113">
        <f t="shared" si="13"/>
        <v>3</v>
      </c>
      <c r="AP91" s="113">
        <f t="shared" si="14"/>
        <v>30</v>
      </c>
      <c r="AQ91" s="113">
        <f t="shared" si="15"/>
        <v>4</v>
      </c>
      <c r="AR91" s="113">
        <f t="shared" si="16"/>
        <v>40</v>
      </c>
      <c r="AS91" s="113">
        <f t="shared" si="17"/>
        <v>220</v>
      </c>
    </row>
    <row r="92" spans="2:46">
      <c r="B92" s="78" t="s">
        <v>295</v>
      </c>
      <c r="C92" s="80"/>
      <c r="D92" s="113"/>
      <c r="E92" s="113"/>
      <c r="F92" s="113"/>
      <c r="G92" s="113"/>
      <c r="H92" s="113"/>
      <c r="I92" s="113"/>
      <c r="J92" s="113">
        <v>1</v>
      </c>
      <c r="K92" s="113"/>
      <c r="L92" s="113">
        <v>10</v>
      </c>
      <c r="M92" s="113"/>
      <c r="N92" s="113"/>
      <c r="O92" s="113"/>
      <c r="P92" s="113">
        <v>1</v>
      </c>
      <c r="Q92" s="113">
        <v>1</v>
      </c>
      <c r="R92" s="113">
        <v>15</v>
      </c>
      <c r="S92" s="113"/>
      <c r="T92" s="113"/>
      <c r="U92" s="113"/>
      <c r="V92" s="113"/>
      <c r="W92" s="113"/>
      <c r="X92" s="113"/>
      <c r="Y92" s="113">
        <v>1</v>
      </c>
      <c r="Z92" s="113">
        <v>1</v>
      </c>
      <c r="AA92" s="113">
        <v>10</v>
      </c>
      <c r="AB92" s="113">
        <v>1</v>
      </c>
      <c r="AC92" s="113">
        <v>1</v>
      </c>
      <c r="AD92" s="113">
        <v>50</v>
      </c>
      <c r="AE92" s="113">
        <v>1</v>
      </c>
      <c r="AF92" s="113">
        <v>1</v>
      </c>
      <c r="AG92" s="113">
        <v>10</v>
      </c>
      <c r="AH92" s="113"/>
      <c r="AI92" s="113"/>
      <c r="AJ92" s="113"/>
      <c r="AK92" s="113">
        <f t="shared" si="12"/>
        <v>95</v>
      </c>
      <c r="AL92" s="113"/>
      <c r="AM92" s="113"/>
      <c r="AN92" s="113"/>
      <c r="AO92" s="113">
        <f t="shared" si="13"/>
        <v>4</v>
      </c>
      <c r="AP92" s="113">
        <f t="shared" si="14"/>
        <v>40</v>
      </c>
      <c r="AQ92" s="113">
        <f t="shared" si="15"/>
        <v>6</v>
      </c>
      <c r="AR92" s="113">
        <f t="shared" si="16"/>
        <v>60</v>
      </c>
      <c r="AS92" s="113">
        <f t="shared" si="17"/>
        <v>195</v>
      </c>
    </row>
    <row r="93" spans="2:46">
      <c r="B93" s="78" t="s">
        <v>217</v>
      </c>
      <c r="C93" s="80"/>
      <c r="D93" s="113">
        <v>1</v>
      </c>
      <c r="E93" s="113">
        <v>1</v>
      </c>
      <c r="F93" s="113">
        <v>10</v>
      </c>
      <c r="G93" s="113"/>
      <c r="H93" s="113"/>
      <c r="I93" s="113"/>
      <c r="J93" s="113"/>
      <c r="K93" s="113"/>
      <c r="L93" s="113"/>
      <c r="M93" s="113"/>
      <c r="N93" s="113"/>
      <c r="O93" s="113"/>
      <c r="P93" s="113">
        <v>1</v>
      </c>
      <c r="Q93" s="113">
        <v>1</v>
      </c>
      <c r="R93" s="113">
        <v>15</v>
      </c>
      <c r="S93" s="113"/>
      <c r="T93" s="113"/>
      <c r="U93" s="113"/>
      <c r="V93" s="113"/>
      <c r="W93" s="113"/>
      <c r="X93" s="113"/>
      <c r="Y93" s="113"/>
      <c r="Z93" s="113"/>
      <c r="AA93" s="113"/>
      <c r="AB93" s="113">
        <v>1</v>
      </c>
      <c r="AC93" s="113">
        <v>1</v>
      </c>
      <c r="AD93" s="113">
        <v>60</v>
      </c>
      <c r="AE93" s="113">
        <v>1</v>
      </c>
      <c r="AF93" s="113">
        <v>1</v>
      </c>
      <c r="AG93" s="113">
        <v>10</v>
      </c>
      <c r="AH93" s="113"/>
      <c r="AI93" s="113"/>
      <c r="AJ93" s="113"/>
      <c r="AK93" s="113">
        <f t="shared" si="12"/>
        <v>95</v>
      </c>
      <c r="AL93" s="113"/>
      <c r="AM93" s="113"/>
      <c r="AN93" s="113"/>
      <c r="AO93" s="113">
        <f t="shared" si="13"/>
        <v>4</v>
      </c>
      <c r="AP93" s="113">
        <f t="shared" si="14"/>
        <v>40</v>
      </c>
      <c r="AQ93" s="113">
        <f t="shared" si="15"/>
        <v>4</v>
      </c>
      <c r="AR93" s="113">
        <f t="shared" si="16"/>
        <v>40</v>
      </c>
      <c r="AS93" s="113">
        <f t="shared" si="17"/>
        <v>175</v>
      </c>
    </row>
    <row r="94" spans="2:46">
      <c r="B94" s="78" t="s">
        <v>855</v>
      </c>
      <c r="C94" s="80"/>
      <c r="D94" s="113"/>
      <c r="E94" s="113"/>
      <c r="F94" s="113"/>
      <c r="G94" s="113"/>
      <c r="H94" s="113"/>
      <c r="I94" s="113"/>
      <c r="J94" s="113">
        <v>1</v>
      </c>
      <c r="K94" s="113">
        <v>1</v>
      </c>
      <c r="L94" s="113">
        <v>10</v>
      </c>
      <c r="M94" s="113"/>
      <c r="N94" s="113"/>
      <c r="O94" s="113"/>
      <c r="P94" s="113"/>
      <c r="Q94" s="113"/>
      <c r="R94" s="113"/>
      <c r="S94" s="113"/>
      <c r="T94" s="113"/>
      <c r="U94" s="113"/>
      <c r="V94" s="113">
        <v>1</v>
      </c>
      <c r="W94" s="113">
        <v>1</v>
      </c>
      <c r="X94" s="113">
        <v>10</v>
      </c>
      <c r="Y94" s="113"/>
      <c r="Z94" s="113"/>
      <c r="AA94" s="113"/>
      <c r="AB94" s="113">
        <v>1</v>
      </c>
      <c r="AC94" s="113">
        <v>1</v>
      </c>
      <c r="AD94" s="113">
        <v>40</v>
      </c>
      <c r="AE94" s="113"/>
      <c r="AF94" s="113"/>
      <c r="AG94" s="113"/>
      <c r="AH94" s="113"/>
      <c r="AI94" s="113"/>
      <c r="AJ94" s="113"/>
      <c r="AK94" s="113">
        <f t="shared" si="12"/>
        <v>60</v>
      </c>
      <c r="AL94" s="113"/>
      <c r="AM94" s="113"/>
      <c r="AN94" s="113"/>
      <c r="AO94" s="113">
        <f t="shared" si="13"/>
        <v>3</v>
      </c>
      <c r="AP94" s="113">
        <f t="shared" si="14"/>
        <v>30</v>
      </c>
      <c r="AQ94" s="113">
        <f t="shared" si="15"/>
        <v>4</v>
      </c>
      <c r="AR94" s="113">
        <f t="shared" si="16"/>
        <v>40</v>
      </c>
      <c r="AS94" s="113">
        <f t="shared" si="17"/>
        <v>130</v>
      </c>
    </row>
    <row r="95" spans="2:46">
      <c r="B95" s="78" t="s">
        <v>241</v>
      </c>
      <c r="C95" s="80"/>
      <c r="D95" s="113"/>
      <c r="E95" s="113">
        <v>1</v>
      </c>
      <c r="F95" s="113">
        <v>10</v>
      </c>
      <c r="G95" s="113"/>
      <c r="H95" s="113"/>
      <c r="I95" s="113"/>
      <c r="J95" s="113">
        <v>1</v>
      </c>
      <c r="K95" s="113">
        <v>1</v>
      </c>
      <c r="L95" s="113">
        <v>10</v>
      </c>
      <c r="M95" s="113"/>
      <c r="N95" s="113"/>
      <c r="O95" s="113"/>
      <c r="P95" s="113"/>
      <c r="Q95" s="113"/>
      <c r="R95" s="113"/>
      <c r="S95" s="113"/>
      <c r="T95" s="113"/>
      <c r="U95" s="113"/>
      <c r="V95" s="113">
        <v>1</v>
      </c>
      <c r="W95" s="113">
        <v>1</v>
      </c>
      <c r="X95" s="113">
        <v>10</v>
      </c>
      <c r="Y95" s="113">
        <v>1</v>
      </c>
      <c r="Z95" s="113">
        <v>1</v>
      </c>
      <c r="AA95" s="113">
        <v>10</v>
      </c>
      <c r="AB95" s="113"/>
      <c r="AC95" s="113"/>
      <c r="AD95" s="113"/>
      <c r="AE95" s="113"/>
      <c r="AF95" s="113"/>
      <c r="AG95" s="113"/>
      <c r="AH95" s="113"/>
      <c r="AI95" s="113"/>
      <c r="AJ95" s="113"/>
      <c r="AK95" s="113">
        <f t="shared" si="12"/>
        <v>40</v>
      </c>
      <c r="AL95" s="113"/>
      <c r="AM95" s="113"/>
      <c r="AN95" s="113"/>
      <c r="AO95" s="113">
        <f t="shared" si="13"/>
        <v>4</v>
      </c>
      <c r="AP95" s="113">
        <f t="shared" si="14"/>
        <v>40</v>
      </c>
      <c r="AQ95" s="113">
        <f t="shared" si="15"/>
        <v>4</v>
      </c>
      <c r="AR95" s="113">
        <f t="shared" si="16"/>
        <v>40</v>
      </c>
      <c r="AS95" s="113">
        <f t="shared" si="17"/>
        <v>120</v>
      </c>
    </row>
    <row r="96" spans="2:46">
      <c r="B96" s="109" t="s">
        <v>849</v>
      </c>
      <c r="C96" s="80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>
        <v>1</v>
      </c>
      <c r="AC96" s="113">
        <v>1</v>
      </c>
      <c r="AD96" s="113">
        <v>100</v>
      </c>
      <c r="AE96" s="113"/>
      <c r="AF96" s="113"/>
      <c r="AG96" s="113"/>
      <c r="AH96" s="113"/>
      <c r="AI96" s="113"/>
      <c r="AJ96" s="113"/>
      <c r="AK96" s="113">
        <f t="shared" si="12"/>
        <v>100</v>
      </c>
      <c r="AL96" s="113"/>
      <c r="AM96" s="113"/>
      <c r="AN96" s="113"/>
      <c r="AO96" s="113">
        <f t="shared" si="13"/>
        <v>1</v>
      </c>
      <c r="AP96" s="113">
        <f t="shared" si="14"/>
        <v>10</v>
      </c>
      <c r="AQ96" s="113">
        <f t="shared" si="15"/>
        <v>1</v>
      </c>
      <c r="AR96" s="113">
        <f t="shared" si="16"/>
        <v>10</v>
      </c>
      <c r="AS96" s="113">
        <f t="shared" si="17"/>
        <v>120</v>
      </c>
    </row>
    <row r="97" spans="1:45">
      <c r="B97" s="78" t="s">
        <v>232</v>
      </c>
      <c r="C97" s="80"/>
      <c r="D97" s="113">
        <v>1</v>
      </c>
      <c r="E97" s="113">
        <v>1</v>
      </c>
      <c r="F97" s="113">
        <v>10</v>
      </c>
      <c r="G97" s="113">
        <v>1</v>
      </c>
      <c r="H97" s="113">
        <v>1</v>
      </c>
      <c r="I97" s="113">
        <v>10</v>
      </c>
      <c r="J97" s="113">
        <v>1</v>
      </c>
      <c r="K97" s="113">
        <v>1</v>
      </c>
      <c r="L97" s="113">
        <v>10</v>
      </c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113"/>
      <c r="AE97" s="113"/>
      <c r="AF97" s="113"/>
      <c r="AG97" s="113"/>
      <c r="AH97" s="113"/>
      <c r="AI97" s="113"/>
      <c r="AJ97" s="113"/>
      <c r="AK97" s="113">
        <f t="shared" si="12"/>
        <v>30</v>
      </c>
      <c r="AL97" s="113"/>
      <c r="AM97" s="113"/>
      <c r="AN97" s="113"/>
      <c r="AO97" s="113">
        <f t="shared" si="13"/>
        <v>3</v>
      </c>
      <c r="AP97" s="113">
        <f t="shared" si="14"/>
        <v>30</v>
      </c>
      <c r="AQ97" s="113">
        <f t="shared" si="15"/>
        <v>4</v>
      </c>
      <c r="AR97" s="113">
        <f t="shared" si="16"/>
        <v>40</v>
      </c>
      <c r="AS97" s="113">
        <f t="shared" si="17"/>
        <v>100</v>
      </c>
    </row>
    <row r="98" spans="1:45">
      <c r="B98" s="78" t="s">
        <v>213</v>
      </c>
      <c r="C98" s="80"/>
      <c r="D98" s="113"/>
      <c r="E98" s="113">
        <v>1</v>
      </c>
      <c r="F98" s="113">
        <v>10</v>
      </c>
      <c r="G98" s="113">
        <v>1</v>
      </c>
      <c r="H98" s="113">
        <v>1</v>
      </c>
      <c r="I98" s="113">
        <v>10</v>
      </c>
      <c r="J98" s="113"/>
      <c r="K98" s="113"/>
      <c r="L98" s="113"/>
      <c r="M98" s="113"/>
      <c r="N98" s="113"/>
      <c r="O98" s="113"/>
      <c r="P98" s="113"/>
      <c r="Q98" s="113"/>
      <c r="R98" s="113"/>
      <c r="S98" s="113"/>
      <c r="T98" s="113"/>
      <c r="U98" s="113"/>
      <c r="V98" s="113"/>
      <c r="W98" s="113"/>
      <c r="X98" s="113"/>
      <c r="Y98" s="113"/>
      <c r="Z98" s="113"/>
      <c r="AA98" s="113"/>
      <c r="AB98" s="113"/>
      <c r="AC98" s="113"/>
      <c r="AD98" s="113"/>
      <c r="AE98" s="113">
        <v>1</v>
      </c>
      <c r="AF98" s="113">
        <v>1</v>
      </c>
      <c r="AG98" s="113">
        <v>10</v>
      </c>
      <c r="AH98" s="113">
        <v>1</v>
      </c>
      <c r="AI98" s="113">
        <v>1</v>
      </c>
      <c r="AJ98" s="113">
        <v>0</v>
      </c>
      <c r="AK98" s="113">
        <f t="shared" si="12"/>
        <v>30</v>
      </c>
      <c r="AL98" s="113"/>
      <c r="AM98" s="113"/>
      <c r="AN98" s="113"/>
      <c r="AO98" s="113">
        <f t="shared" si="13"/>
        <v>4</v>
      </c>
      <c r="AP98" s="113">
        <f t="shared" si="14"/>
        <v>40</v>
      </c>
      <c r="AQ98" s="113">
        <f t="shared" si="15"/>
        <v>3</v>
      </c>
      <c r="AR98" s="113">
        <f t="shared" si="16"/>
        <v>30</v>
      </c>
      <c r="AS98" s="113">
        <f t="shared" si="17"/>
        <v>100</v>
      </c>
    </row>
    <row r="99" spans="1:45">
      <c r="B99" s="78" t="s">
        <v>141</v>
      </c>
      <c r="C99" s="80"/>
      <c r="D99" s="113"/>
      <c r="E99" s="113"/>
      <c r="F99" s="113"/>
      <c r="G99" s="113">
        <v>1</v>
      </c>
      <c r="H99" s="113">
        <v>1</v>
      </c>
      <c r="I99" s="113">
        <v>15</v>
      </c>
      <c r="J99" s="113"/>
      <c r="K99" s="113"/>
      <c r="L99" s="113"/>
      <c r="M99" s="113">
        <v>1</v>
      </c>
      <c r="N99" s="113">
        <v>1</v>
      </c>
      <c r="O99" s="113">
        <v>15</v>
      </c>
      <c r="P99" s="113"/>
      <c r="Q99" s="113"/>
      <c r="R99" s="113"/>
      <c r="S99" s="113"/>
      <c r="T99" s="113"/>
      <c r="U99" s="113"/>
      <c r="V99" s="113">
        <v>1</v>
      </c>
      <c r="W99" s="113">
        <v>1</v>
      </c>
      <c r="X99" s="113">
        <v>10</v>
      </c>
      <c r="Y99" s="113"/>
      <c r="Z99" s="113"/>
      <c r="AA99" s="113"/>
      <c r="AB99" s="113"/>
      <c r="AC99" s="113"/>
      <c r="AD99" s="113"/>
      <c r="AE99" s="113"/>
      <c r="AF99" s="113"/>
      <c r="AG99" s="113"/>
      <c r="AH99" s="113"/>
      <c r="AI99" s="113"/>
      <c r="AJ99" s="113"/>
      <c r="AK99" s="113">
        <f t="shared" si="12"/>
        <v>40</v>
      </c>
      <c r="AL99" s="113"/>
      <c r="AM99" s="113"/>
      <c r="AN99" s="113"/>
      <c r="AO99" s="113">
        <f t="shared" si="13"/>
        <v>3</v>
      </c>
      <c r="AP99" s="113">
        <f t="shared" si="14"/>
        <v>30</v>
      </c>
      <c r="AQ99" s="113">
        <f t="shared" si="15"/>
        <v>3</v>
      </c>
      <c r="AR99" s="113">
        <f t="shared" si="16"/>
        <v>30</v>
      </c>
      <c r="AS99" s="113">
        <f t="shared" si="17"/>
        <v>100</v>
      </c>
    </row>
    <row r="100" spans="1:45">
      <c r="B100" s="78" t="s">
        <v>189</v>
      </c>
      <c r="C100" s="80"/>
      <c r="D100" s="113">
        <v>1</v>
      </c>
      <c r="E100" s="113">
        <v>1</v>
      </c>
      <c r="F100" s="113">
        <v>10</v>
      </c>
      <c r="G100" s="113"/>
      <c r="H100" s="113"/>
      <c r="I100" s="113"/>
      <c r="J100" s="113"/>
      <c r="K100" s="113"/>
      <c r="L100" s="113"/>
      <c r="M100" s="113">
        <v>1</v>
      </c>
      <c r="N100" s="113">
        <v>1</v>
      </c>
      <c r="O100" s="113">
        <v>10</v>
      </c>
      <c r="P100" s="113"/>
      <c r="Q100" s="113"/>
      <c r="R100" s="113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3"/>
      <c r="AC100" s="113"/>
      <c r="AD100" s="113"/>
      <c r="AE100" s="113">
        <v>1</v>
      </c>
      <c r="AF100" s="113">
        <v>1</v>
      </c>
      <c r="AG100" s="113">
        <v>10</v>
      </c>
      <c r="AH100" s="113"/>
      <c r="AI100" s="113"/>
      <c r="AJ100" s="113"/>
      <c r="AK100" s="113">
        <f t="shared" si="12"/>
        <v>30</v>
      </c>
      <c r="AL100" s="113"/>
      <c r="AM100" s="113"/>
      <c r="AN100" s="113"/>
      <c r="AO100" s="113">
        <f t="shared" si="13"/>
        <v>3</v>
      </c>
      <c r="AP100" s="113">
        <f t="shared" si="14"/>
        <v>30</v>
      </c>
      <c r="AQ100" s="113">
        <f t="shared" si="15"/>
        <v>3</v>
      </c>
      <c r="AR100" s="113">
        <f t="shared" si="16"/>
        <v>30</v>
      </c>
      <c r="AS100" s="113">
        <f t="shared" si="17"/>
        <v>90</v>
      </c>
    </row>
    <row r="101" spans="1:45">
      <c r="B101" s="78" t="s">
        <v>332</v>
      </c>
      <c r="C101" s="80"/>
      <c r="D101" s="113"/>
      <c r="E101" s="113"/>
      <c r="F101" s="113"/>
      <c r="G101" s="113">
        <v>1</v>
      </c>
      <c r="H101" s="113"/>
      <c r="I101" s="113">
        <v>10</v>
      </c>
      <c r="J101" s="113"/>
      <c r="K101" s="113"/>
      <c r="L101" s="113"/>
      <c r="M101" s="113"/>
      <c r="N101" s="113"/>
      <c r="O101" s="113"/>
      <c r="P101" s="113">
        <v>1</v>
      </c>
      <c r="Q101" s="113">
        <v>1</v>
      </c>
      <c r="R101" s="113">
        <v>15</v>
      </c>
      <c r="S101" s="113"/>
      <c r="T101" s="113"/>
      <c r="U101" s="113"/>
      <c r="V101" s="113"/>
      <c r="W101" s="113"/>
      <c r="X101" s="113"/>
      <c r="Y101" s="113"/>
      <c r="Z101" s="113"/>
      <c r="AA101" s="113"/>
      <c r="AB101" s="113"/>
      <c r="AC101" s="113"/>
      <c r="AD101" s="113"/>
      <c r="AE101" s="113">
        <v>1</v>
      </c>
      <c r="AF101" s="113">
        <v>1</v>
      </c>
      <c r="AG101" s="113">
        <v>10</v>
      </c>
      <c r="AH101" s="113"/>
      <c r="AI101" s="113"/>
      <c r="AJ101" s="113"/>
      <c r="AK101" s="113">
        <f t="shared" si="12"/>
        <v>35</v>
      </c>
      <c r="AL101" s="113"/>
      <c r="AM101" s="113"/>
      <c r="AN101" s="113"/>
      <c r="AO101" s="113">
        <f t="shared" si="13"/>
        <v>2</v>
      </c>
      <c r="AP101" s="113">
        <f t="shared" si="14"/>
        <v>20</v>
      </c>
      <c r="AQ101" s="113">
        <f t="shared" si="15"/>
        <v>3</v>
      </c>
      <c r="AR101" s="113">
        <f t="shared" si="16"/>
        <v>30</v>
      </c>
      <c r="AS101" s="113">
        <f t="shared" si="17"/>
        <v>85</v>
      </c>
    </row>
    <row r="102" spans="1:45">
      <c r="B102" s="78" t="s">
        <v>479</v>
      </c>
      <c r="C102" s="80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>
        <v>1</v>
      </c>
      <c r="Q102" s="113">
        <v>1</v>
      </c>
      <c r="R102" s="113">
        <v>15</v>
      </c>
      <c r="S102" s="113"/>
      <c r="T102" s="113"/>
      <c r="U102" s="113"/>
      <c r="V102" s="113"/>
      <c r="W102" s="113"/>
      <c r="X102" s="113"/>
      <c r="Y102" s="113"/>
      <c r="Z102" s="113"/>
      <c r="AA102" s="113"/>
      <c r="AB102" s="113"/>
      <c r="AC102" s="113"/>
      <c r="AD102" s="113"/>
      <c r="AE102" s="113"/>
      <c r="AF102" s="113"/>
      <c r="AG102" s="113"/>
      <c r="AH102" s="113"/>
      <c r="AI102" s="113"/>
      <c r="AJ102" s="113"/>
      <c r="AK102" s="113">
        <f t="shared" si="12"/>
        <v>15</v>
      </c>
      <c r="AL102" s="113"/>
      <c r="AM102" s="113"/>
      <c r="AN102" s="113"/>
      <c r="AO102" s="113">
        <f t="shared" si="13"/>
        <v>1</v>
      </c>
      <c r="AP102" s="113">
        <f t="shared" si="14"/>
        <v>10</v>
      </c>
      <c r="AQ102" s="113">
        <f t="shared" si="15"/>
        <v>1</v>
      </c>
      <c r="AR102" s="113">
        <f t="shared" si="16"/>
        <v>10</v>
      </c>
      <c r="AS102" s="113">
        <f t="shared" si="17"/>
        <v>35</v>
      </c>
    </row>
    <row r="103" spans="1:45">
      <c r="B103" s="78" t="s">
        <v>1096</v>
      </c>
      <c r="C103" s="80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>
        <v>1</v>
      </c>
      <c r="Q103" s="113">
        <v>1</v>
      </c>
      <c r="R103" s="113">
        <v>15</v>
      </c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  <c r="AH103" s="113"/>
      <c r="AI103" s="113"/>
      <c r="AJ103" s="113"/>
      <c r="AK103" s="113">
        <f t="shared" si="12"/>
        <v>15</v>
      </c>
      <c r="AL103" s="113"/>
      <c r="AM103" s="113"/>
      <c r="AN103" s="113"/>
      <c r="AO103" s="113">
        <f t="shared" si="13"/>
        <v>1</v>
      </c>
      <c r="AP103" s="113">
        <f t="shared" si="14"/>
        <v>10</v>
      </c>
      <c r="AQ103" s="113">
        <f t="shared" si="15"/>
        <v>1</v>
      </c>
      <c r="AR103" s="113">
        <f t="shared" si="16"/>
        <v>10</v>
      </c>
      <c r="AS103" s="113">
        <f t="shared" si="17"/>
        <v>35</v>
      </c>
    </row>
    <row r="104" spans="1:45">
      <c r="B104" s="78" t="s">
        <v>204</v>
      </c>
      <c r="C104" s="80"/>
      <c r="D104" s="113">
        <v>1</v>
      </c>
      <c r="E104" s="113">
        <v>1</v>
      </c>
      <c r="F104" s="113">
        <v>10</v>
      </c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113"/>
      <c r="Z104" s="113"/>
      <c r="AA104" s="113"/>
      <c r="AB104" s="113"/>
      <c r="AC104" s="113"/>
      <c r="AD104" s="113"/>
      <c r="AE104" s="113"/>
      <c r="AF104" s="113"/>
      <c r="AG104" s="113"/>
      <c r="AH104" s="113"/>
      <c r="AI104" s="113"/>
      <c r="AJ104" s="113"/>
      <c r="AK104" s="113">
        <f t="shared" si="12"/>
        <v>10</v>
      </c>
      <c r="AL104" s="113"/>
      <c r="AM104" s="113"/>
      <c r="AN104" s="113"/>
      <c r="AO104" s="113">
        <f t="shared" si="13"/>
        <v>1</v>
      </c>
      <c r="AP104" s="113">
        <f t="shared" si="14"/>
        <v>10</v>
      </c>
      <c r="AQ104" s="113">
        <f t="shared" si="15"/>
        <v>1</v>
      </c>
      <c r="AR104" s="113">
        <f t="shared" si="16"/>
        <v>10</v>
      </c>
      <c r="AS104" s="113">
        <f t="shared" si="17"/>
        <v>30</v>
      </c>
    </row>
    <row r="105" spans="1:45">
      <c r="B105" s="109" t="s">
        <v>1091</v>
      </c>
      <c r="C105" s="80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  <c r="Y105" s="113"/>
      <c r="Z105" s="113"/>
      <c r="AA105" s="113"/>
      <c r="AB105" s="113"/>
      <c r="AC105" s="113"/>
      <c r="AD105" s="113"/>
      <c r="AE105" s="113">
        <v>1</v>
      </c>
      <c r="AF105" s="113">
        <v>1</v>
      </c>
      <c r="AG105" s="113">
        <v>10</v>
      </c>
      <c r="AH105" s="113"/>
      <c r="AI105" s="113"/>
      <c r="AJ105" s="113"/>
      <c r="AK105" s="113">
        <f t="shared" si="12"/>
        <v>10</v>
      </c>
      <c r="AL105" s="113"/>
      <c r="AM105" s="113"/>
      <c r="AN105" s="113"/>
      <c r="AO105" s="113">
        <f t="shared" si="13"/>
        <v>1</v>
      </c>
      <c r="AP105" s="113">
        <f t="shared" si="14"/>
        <v>10</v>
      </c>
      <c r="AQ105" s="113">
        <f t="shared" si="15"/>
        <v>1</v>
      </c>
      <c r="AR105" s="113">
        <f t="shared" si="16"/>
        <v>10</v>
      </c>
      <c r="AS105" s="113">
        <f t="shared" si="17"/>
        <v>30</v>
      </c>
    </row>
    <row r="106" spans="1:45">
      <c r="B106" s="78" t="s">
        <v>667</v>
      </c>
      <c r="C106" s="80"/>
      <c r="D106" s="113"/>
      <c r="E106" s="113"/>
      <c r="F106" s="11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113"/>
      <c r="V106" s="113"/>
      <c r="W106" s="113"/>
      <c r="X106" s="113"/>
      <c r="Y106" s="113"/>
      <c r="Z106" s="113"/>
      <c r="AA106" s="113"/>
      <c r="AB106" s="113"/>
      <c r="AC106" s="113"/>
      <c r="AD106" s="113"/>
      <c r="AE106" s="113"/>
      <c r="AF106" s="113"/>
      <c r="AG106" s="113"/>
      <c r="AH106" s="113"/>
      <c r="AI106" s="113"/>
      <c r="AJ106" s="113"/>
      <c r="AK106" s="113">
        <f t="shared" si="12"/>
        <v>0</v>
      </c>
      <c r="AL106" s="113"/>
      <c r="AM106" s="113"/>
      <c r="AN106" s="113"/>
      <c r="AO106" s="113">
        <f t="shared" si="13"/>
        <v>0</v>
      </c>
      <c r="AP106" s="113">
        <f t="shared" si="14"/>
        <v>0</v>
      </c>
      <c r="AQ106" s="113">
        <f t="shared" si="15"/>
        <v>0</v>
      </c>
      <c r="AR106" s="113">
        <f t="shared" si="16"/>
        <v>0</v>
      </c>
      <c r="AS106" s="113">
        <f t="shared" si="17"/>
        <v>0</v>
      </c>
    </row>
    <row r="107" spans="1:45">
      <c r="B107" s="78" t="s">
        <v>707</v>
      </c>
      <c r="C107" s="80"/>
      <c r="D107" s="113"/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3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3"/>
      <c r="AG107" s="113"/>
      <c r="AH107" s="113"/>
      <c r="AI107" s="113"/>
      <c r="AJ107" s="113"/>
      <c r="AK107" s="113">
        <f t="shared" si="12"/>
        <v>0</v>
      </c>
      <c r="AL107" s="113"/>
      <c r="AM107" s="113"/>
      <c r="AN107" s="113"/>
      <c r="AO107" s="113">
        <f t="shared" si="13"/>
        <v>0</v>
      </c>
      <c r="AP107" s="113">
        <f t="shared" si="14"/>
        <v>0</v>
      </c>
      <c r="AQ107" s="113">
        <f t="shared" si="15"/>
        <v>0</v>
      </c>
      <c r="AR107" s="113">
        <f t="shared" si="16"/>
        <v>0</v>
      </c>
      <c r="AS107" s="113">
        <f t="shared" si="17"/>
        <v>0</v>
      </c>
    </row>
    <row r="108" spans="1:45">
      <c r="B108" s="78" t="s">
        <v>640</v>
      </c>
      <c r="C108" s="80"/>
      <c r="D108" s="113"/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3"/>
      <c r="W108" s="113"/>
      <c r="X108" s="113"/>
      <c r="Y108" s="113"/>
      <c r="Z108" s="113"/>
      <c r="AA108" s="113"/>
      <c r="AB108" s="113"/>
      <c r="AC108" s="113"/>
      <c r="AD108" s="113"/>
      <c r="AE108" s="113"/>
      <c r="AF108" s="113"/>
      <c r="AG108" s="113"/>
      <c r="AH108" s="113"/>
      <c r="AI108" s="113"/>
      <c r="AJ108" s="113"/>
      <c r="AK108" s="113">
        <f t="shared" si="12"/>
        <v>0</v>
      </c>
      <c r="AL108" s="113"/>
      <c r="AM108" s="113"/>
      <c r="AN108" s="113"/>
      <c r="AO108" s="113">
        <f t="shared" si="13"/>
        <v>0</v>
      </c>
      <c r="AP108" s="113">
        <f t="shared" si="14"/>
        <v>0</v>
      </c>
      <c r="AQ108" s="113">
        <f t="shared" si="15"/>
        <v>0</v>
      </c>
      <c r="AR108" s="113">
        <f t="shared" si="16"/>
        <v>0</v>
      </c>
      <c r="AS108" s="113">
        <f t="shared" si="17"/>
        <v>0</v>
      </c>
    </row>
    <row r="109" spans="1:45">
      <c r="B109" s="78" t="s">
        <v>493</v>
      </c>
      <c r="C109" s="80"/>
      <c r="D109" s="113"/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3"/>
      <c r="W109" s="113"/>
      <c r="X109" s="113"/>
      <c r="Y109" s="113"/>
      <c r="Z109" s="113"/>
      <c r="AA109" s="113"/>
      <c r="AB109" s="113"/>
      <c r="AC109" s="113"/>
      <c r="AD109" s="113"/>
      <c r="AE109" s="113"/>
      <c r="AF109" s="113"/>
      <c r="AG109" s="113"/>
      <c r="AH109" s="113"/>
      <c r="AI109" s="113"/>
      <c r="AJ109" s="113"/>
      <c r="AK109" s="113">
        <f t="shared" si="12"/>
        <v>0</v>
      </c>
      <c r="AL109" s="113"/>
      <c r="AM109" s="113"/>
      <c r="AN109" s="113"/>
      <c r="AO109" s="113">
        <f t="shared" si="13"/>
        <v>0</v>
      </c>
      <c r="AP109" s="113">
        <f t="shared" si="14"/>
        <v>0</v>
      </c>
      <c r="AQ109" s="113">
        <f t="shared" si="15"/>
        <v>0</v>
      </c>
      <c r="AR109" s="113">
        <f t="shared" si="16"/>
        <v>0</v>
      </c>
      <c r="AS109" s="113">
        <f t="shared" si="17"/>
        <v>0</v>
      </c>
    </row>
    <row r="110" spans="1:45">
      <c r="B110" s="78" t="s">
        <v>686</v>
      </c>
      <c r="C110" s="80"/>
      <c r="D110" s="113"/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3"/>
      <c r="W110" s="113"/>
      <c r="X110" s="113"/>
      <c r="Y110" s="113"/>
      <c r="Z110" s="113"/>
      <c r="AA110" s="113"/>
      <c r="AB110" s="113"/>
      <c r="AC110" s="113"/>
      <c r="AD110" s="113"/>
      <c r="AE110" s="113"/>
      <c r="AF110" s="113"/>
      <c r="AG110" s="113"/>
      <c r="AH110" s="113"/>
      <c r="AI110" s="113"/>
      <c r="AJ110" s="113"/>
      <c r="AK110" s="113">
        <f t="shared" si="12"/>
        <v>0</v>
      </c>
      <c r="AL110" s="113"/>
      <c r="AM110" s="113"/>
      <c r="AN110" s="113"/>
      <c r="AO110" s="113">
        <f t="shared" si="13"/>
        <v>0</v>
      </c>
      <c r="AP110" s="113">
        <f t="shared" si="14"/>
        <v>0</v>
      </c>
      <c r="AQ110" s="113">
        <f t="shared" si="15"/>
        <v>0</v>
      </c>
      <c r="AR110" s="113">
        <f t="shared" si="16"/>
        <v>0</v>
      </c>
      <c r="AS110" s="113">
        <f t="shared" si="17"/>
        <v>0</v>
      </c>
    </row>
    <row r="112" spans="1:45">
      <c r="A112" s="21"/>
      <c r="B112" s="21"/>
      <c r="C112" s="21"/>
      <c r="D112" s="3" t="s">
        <v>561</v>
      </c>
      <c r="E112" s="3"/>
      <c r="F112" s="3" t="s">
        <v>561</v>
      </c>
      <c r="G112" s="3" t="s">
        <v>563</v>
      </c>
      <c r="H112" s="3"/>
      <c r="I112" s="3" t="s">
        <v>563</v>
      </c>
      <c r="J112" s="3" t="s">
        <v>565</v>
      </c>
      <c r="K112" s="3"/>
      <c r="L112" s="3" t="s">
        <v>565</v>
      </c>
      <c r="M112" s="3" t="s">
        <v>567</v>
      </c>
      <c r="N112" s="3"/>
      <c r="O112" s="3" t="s">
        <v>568</v>
      </c>
      <c r="P112" s="3" t="s">
        <v>569</v>
      </c>
      <c r="Q112" s="3"/>
      <c r="R112" s="3" t="s">
        <v>569</v>
      </c>
      <c r="S112" s="3" t="s">
        <v>571</v>
      </c>
      <c r="T112" s="3"/>
      <c r="U112" s="3" t="s">
        <v>571</v>
      </c>
      <c r="V112" s="3" t="s">
        <v>573</v>
      </c>
      <c r="W112" s="3"/>
      <c r="X112" s="3" t="s">
        <v>573</v>
      </c>
      <c r="Y112" s="3" t="s">
        <v>575</v>
      </c>
      <c r="Z112" s="3"/>
      <c r="AA112" s="3" t="s">
        <v>575</v>
      </c>
      <c r="AB112" s="125" t="s">
        <v>577</v>
      </c>
      <c r="AC112" s="129"/>
      <c r="AD112" s="129"/>
      <c r="AE112" s="125" t="s">
        <v>578</v>
      </c>
      <c r="AF112" s="129"/>
      <c r="AG112" s="129"/>
      <c r="AH112" s="125" t="s">
        <v>579</v>
      </c>
      <c r="AI112" s="129"/>
      <c r="AJ112" s="3" t="s">
        <v>579</v>
      </c>
      <c r="AK112" s="3" t="s">
        <v>581</v>
      </c>
      <c r="AL112" s="3" t="s">
        <v>582</v>
      </c>
      <c r="AM112" s="3" t="s">
        <v>583</v>
      </c>
      <c r="AN112" s="3" t="s">
        <v>584</v>
      </c>
      <c r="AO112" s="125" t="s">
        <v>266</v>
      </c>
      <c r="AP112" s="129"/>
      <c r="AQ112" s="3" t="s">
        <v>581</v>
      </c>
      <c r="AR112" s="3" t="s">
        <v>587</v>
      </c>
      <c r="AS112" s="72" t="s">
        <v>588</v>
      </c>
    </row>
    <row r="113" spans="1:46" ht="25.5">
      <c r="A113" s="4"/>
      <c r="B113" s="4"/>
      <c r="C113" s="4"/>
      <c r="D113" s="25" t="s">
        <v>587</v>
      </c>
      <c r="E113" s="25" t="s">
        <v>266</v>
      </c>
      <c r="F113" s="20" t="s">
        <v>593</v>
      </c>
      <c r="G113" s="25" t="s">
        <v>587</v>
      </c>
      <c r="H113" s="25" t="s">
        <v>266</v>
      </c>
      <c r="I113" s="20" t="s">
        <v>593</v>
      </c>
      <c r="J113" s="25" t="s">
        <v>587</v>
      </c>
      <c r="K113" s="25" t="s">
        <v>266</v>
      </c>
      <c r="L113" s="20" t="s">
        <v>593</v>
      </c>
      <c r="M113" s="25" t="s">
        <v>587</v>
      </c>
      <c r="N113" s="25" t="s">
        <v>266</v>
      </c>
      <c r="O113" s="20" t="s">
        <v>593</v>
      </c>
      <c r="P113" s="25" t="s">
        <v>587</v>
      </c>
      <c r="Q113" s="25" t="s">
        <v>266</v>
      </c>
      <c r="R113" s="20" t="s">
        <v>593</v>
      </c>
      <c r="S113" s="25" t="s">
        <v>587</v>
      </c>
      <c r="T113" s="25" t="s">
        <v>266</v>
      </c>
      <c r="U113" s="20" t="s">
        <v>593</v>
      </c>
      <c r="V113" s="25" t="s">
        <v>587</v>
      </c>
      <c r="W113" s="25" t="s">
        <v>266</v>
      </c>
      <c r="X113" s="20" t="s">
        <v>593</v>
      </c>
      <c r="Y113" s="25" t="s">
        <v>587</v>
      </c>
      <c r="Z113" s="25" t="s">
        <v>266</v>
      </c>
      <c r="AA113" s="25" t="s">
        <v>593</v>
      </c>
      <c r="AB113" s="25" t="s">
        <v>587</v>
      </c>
      <c r="AC113" s="25" t="s">
        <v>266</v>
      </c>
      <c r="AD113" s="25" t="s">
        <v>593</v>
      </c>
      <c r="AE113" s="25" t="s">
        <v>587</v>
      </c>
      <c r="AF113" s="25" t="s">
        <v>266</v>
      </c>
      <c r="AG113" s="25" t="s">
        <v>593</v>
      </c>
      <c r="AH113" s="25" t="s">
        <v>587</v>
      </c>
      <c r="AI113" s="25" t="s">
        <v>266</v>
      </c>
      <c r="AJ113" s="25" t="s">
        <v>593</v>
      </c>
      <c r="AK113" s="16" t="s">
        <v>593</v>
      </c>
      <c r="AL113" s="25" t="s">
        <v>625</v>
      </c>
      <c r="AM113" s="25" t="s">
        <v>264</v>
      </c>
      <c r="AN113" s="25" t="s">
        <v>593</v>
      </c>
      <c r="AO113" s="126" t="s">
        <v>593</v>
      </c>
      <c r="AP113" s="129"/>
      <c r="AQ113" s="74" t="s">
        <v>629</v>
      </c>
      <c r="AR113" s="25" t="s">
        <v>593</v>
      </c>
      <c r="AS113" s="76" t="s">
        <v>631</v>
      </c>
    </row>
    <row r="114" spans="1:46">
      <c r="B114" s="137" t="s">
        <v>28</v>
      </c>
      <c r="C114" s="134"/>
      <c r="D114" s="135">
        <v>1</v>
      </c>
      <c r="E114" s="135">
        <v>1</v>
      </c>
      <c r="F114" s="135">
        <v>80</v>
      </c>
      <c r="G114" s="135">
        <v>1</v>
      </c>
      <c r="H114" s="135">
        <v>1</v>
      </c>
      <c r="I114" s="135">
        <v>60</v>
      </c>
      <c r="J114" s="135">
        <v>1</v>
      </c>
      <c r="K114" s="135">
        <v>1</v>
      </c>
      <c r="L114" s="135">
        <v>90</v>
      </c>
      <c r="M114" s="135">
        <v>1</v>
      </c>
      <c r="N114" s="135">
        <v>1</v>
      </c>
      <c r="O114" s="135">
        <v>80</v>
      </c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  <c r="Z114" s="135"/>
      <c r="AA114" s="135"/>
      <c r="AB114" s="135">
        <v>1</v>
      </c>
      <c r="AC114" s="135">
        <v>1</v>
      </c>
      <c r="AD114" s="135">
        <v>50</v>
      </c>
      <c r="AE114" s="135"/>
      <c r="AF114" s="135"/>
      <c r="AG114" s="135"/>
      <c r="AH114" s="135"/>
      <c r="AI114" s="135"/>
      <c r="AJ114" s="135"/>
      <c r="AK114" s="135">
        <f t="shared" ref="AK114:AK156" si="18">F114+I114+L114+O114+R114+U114+X114+AA114+AD114+AG114+AJ114</f>
        <v>360</v>
      </c>
      <c r="AL114" s="135"/>
      <c r="AM114" s="135"/>
      <c r="AN114" s="135"/>
      <c r="AO114" s="135">
        <f t="shared" ref="AO114:AO156" si="19">E114+H114+K114+N114+Q114+T114+W114+Z114+AC114+AF114+AI114</f>
        <v>5</v>
      </c>
      <c r="AP114" s="135">
        <f t="shared" ref="AP114:AP156" si="20">AO114*10</f>
        <v>50</v>
      </c>
      <c r="AQ114" s="135">
        <f t="shared" ref="AQ114:AQ156" si="21">D114+G114+J114+M114+J114+P114+S114+V114+Y114+AB114+AE114+AH114</f>
        <v>6</v>
      </c>
      <c r="AR114" s="135">
        <f t="shared" ref="AR114:AR156" si="22">AQ114*10</f>
        <v>60</v>
      </c>
      <c r="AS114" s="135">
        <f t="shared" ref="AS114:AS156" si="23">AR114+AP114+AN114+AM114+AL114+AK114</f>
        <v>470</v>
      </c>
      <c r="AT114" s="130">
        <v>150</v>
      </c>
    </row>
    <row r="115" spans="1:46">
      <c r="B115" s="133" t="s">
        <v>54</v>
      </c>
      <c r="C115" s="134"/>
      <c r="D115" s="135">
        <v>1</v>
      </c>
      <c r="E115" s="135">
        <v>1</v>
      </c>
      <c r="F115" s="135">
        <v>10</v>
      </c>
      <c r="G115" s="135">
        <v>1</v>
      </c>
      <c r="H115" s="135">
        <v>1</v>
      </c>
      <c r="I115" s="135">
        <v>80</v>
      </c>
      <c r="J115" s="135"/>
      <c r="K115" s="135"/>
      <c r="L115" s="135"/>
      <c r="M115" s="135">
        <v>1</v>
      </c>
      <c r="N115" s="135">
        <v>1</v>
      </c>
      <c r="O115" s="135">
        <v>70</v>
      </c>
      <c r="P115" s="135"/>
      <c r="Q115" s="135"/>
      <c r="R115" s="135"/>
      <c r="S115" s="135"/>
      <c r="T115" s="135"/>
      <c r="U115" s="135"/>
      <c r="V115" s="135">
        <v>1</v>
      </c>
      <c r="W115" s="135">
        <v>1</v>
      </c>
      <c r="X115" s="135">
        <v>10</v>
      </c>
      <c r="Y115" s="135">
        <v>1</v>
      </c>
      <c r="Z115" s="135">
        <v>1</v>
      </c>
      <c r="AA115" s="135">
        <v>20</v>
      </c>
      <c r="AB115" s="135">
        <v>1</v>
      </c>
      <c r="AC115" s="135">
        <v>1</v>
      </c>
      <c r="AD115" s="135">
        <v>50</v>
      </c>
      <c r="AE115" s="135"/>
      <c r="AF115" s="135"/>
      <c r="AG115" s="135"/>
      <c r="AH115" s="135"/>
      <c r="AI115" s="135"/>
      <c r="AJ115" s="135"/>
      <c r="AK115" s="135">
        <f t="shared" si="18"/>
        <v>240</v>
      </c>
      <c r="AL115" s="135"/>
      <c r="AM115" s="135"/>
      <c r="AN115" s="135"/>
      <c r="AO115" s="135">
        <f t="shared" si="19"/>
        <v>6</v>
      </c>
      <c r="AP115" s="135">
        <f t="shared" si="20"/>
        <v>60</v>
      </c>
      <c r="AQ115" s="135">
        <f t="shared" si="21"/>
        <v>6</v>
      </c>
      <c r="AR115" s="135">
        <f t="shared" si="22"/>
        <v>60</v>
      </c>
      <c r="AS115" s="135">
        <f t="shared" si="23"/>
        <v>360</v>
      </c>
      <c r="AT115" s="130">
        <v>125</v>
      </c>
    </row>
    <row r="116" spans="1:46">
      <c r="B116" s="133" t="s">
        <v>38</v>
      </c>
      <c r="C116" s="134"/>
      <c r="D116" s="135">
        <v>1</v>
      </c>
      <c r="E116" s="135">
        <v>1</v>
      </c>
      <c r="F116" s="135">
        <v>60</v>
      </c>
      <c r="G116" s="135"/>
      <c r="H116" s="135"/>
      <c r="I116" s="135"/>
      <c r="J116" s="135"/>
      <c r="K116" s="135"/>
      <c r="L116" s="135"/>
      <c r="M116" s="135">
        <v>1</v>
      </c>
      <c r="N116" s="135">
        <v>1</v>
      </c>
      <c r="O116" s="135">
        <v>90</v>
      </c>
      <c r="P116" s="135"/>
      <c r="Q116" s="135"/>
      <c r="R116" s="135"/>
      <c r="S116" s="135"/>
      <c r="T116" s="135"/>
      <c r="U116" s="135"/>
      <c r="V116" s="135"/>
      <c r="W116" s="135"/>
      <c r="X116" s="135"/>
      <c r="Y116" s="135"/>
      <c r="Z116" s="135"/>
      <c r="AA116" s="135"/>
      <c r="AB116" s="135">
        <v>1</v>
      </c>
      <c r="AC116" s="135">
        <v>1</v>
      </c>
      <c r="AD116" s="135">
        <v>50</v>
      </c>
      <c r="AE116" s="135"/>
      <c r="AF116" s="135"/>
      <c r="AG116" s="135"/>
      <c r="AH116" s="135">
        <v>1</v>
      </c>
      <c r="AI116" s="135">
        <v>1</v>
      </c>
      <c r="AJ116" s="135">
        <v>20</v>
      </c>
      <c r="AK116" s="135">
        <f t="shared" si="18"/>
        <v>220</v>
      </c>
      <c r="AL116" s="135"/>
      <c r="AM116" s="135"/>
      <c r="AN116" s="135"/>
      <c r="AO116" s="135">
        <f t="shared" si="19"/>
        <v>4</v>
      </c>
      <c r="AP116" s="135">
        <f t="shared" si="20"/>
        <v>40</v>
      </c>
      <c r="AQ116" s="135">
        <f t="shared" si="21"/>
        <v>4</v>
      </c>
      <c r="AR116" s="135">
        <f t="shared" si="22"/>
        <v>40</v>
      </c>
      <c r="AS116" s="135">
        <f t="shared" si="23"/>
        <v>300</v>
      </c>
      <c r="AT116" s="130">
        <v>100</v>
      </c>
    </row>
    <row r="117" spans="1:46">
      <c r="B117" s="133" t="s">
        <v>394</v>
      </c>
      <c r="C117" s="134"/>
      <c r="D117" s="135"/>
      <c r="E117" s="135"/>
      <c r="F117" s="135"/>
      <c r="G117" s="135">
        <v>1</v>
      </c>
      <c r="H117" s="135"/>
      <c r="I117" s="135">
        <v>90</v>
      </c>
      <c r="J117" s="135">
        <v>1</v>
      </c>
      <c r="K117" s="135">
        <v>1</v>
      </c>
      <c r="L117" s="135">
        <v>80</v>
      </c>
      <c r="M117" s="135"/>
      <c r="N117" s="135"/>
      <c r="O117" s="135"/>
      <c r="P117" s="135">
        <v>1</v>
      </c>
      <c r="Q117" s="135">
        <v>1</v>
      </c>
      <c r="R117" s="135">
        <v>15</v>
      </c>
      <c r="S117" s="135"/>
      <c r="T117" s="135"/>
      <c r="U117" s="135"/>
      <c r="V117" s="135"/>
      <c r="W117" s="135"/>
      <c r="X117" s="135"/>
      <c r="Y117" s="135"/>
      <c r="Z117" s="135"/>
      <c r="AA117" s="135"/>
      <c r="AB117" s="135">
        <v>1</v>
      </c>
      <c r="AC117" s="135">
        <v>1</v>
      </c>
      <c r="AD117" s="135">
        <v>0</v>
      </c>
      <c r="AE117" s="135"/>
      <c r="AF117" s="135"/>
      <c r="AG117" s="135"/>
      <c r="AH117" s="135"/>
      <c r="AI117" s="135"/>
      <c r="AJ117" s="135"/>
      <c r="AK117" s="135">
        <f t="shared" si="18"/>
        <v>185</v>
      </c>
      <c r="AL117" s="135"/>
      <c r="AM117" s="135"/>
      <c r="AN117" s="135"/>
      <c r="AO117" s="135">
        <f t="shared" si="19"/>
        <v>3</v>
      </c>
      <c r="AP117" s="135">
        <f t="shared" si="20"/>
        <v>30</v>
      </c>
      <c r="AQ117" s="135">
        <f t="shared" si="21"/>
        <v>5</v>
      </c>
      <c r="AR117" s="135">
        <f t="shared" si="22"/>
        <v>50</v>
      </c>
      <c r="AS117" s="135">
        <f t="shared" si="23"/>
        <v>265</v>
      </c>
      <c r="AT117" s="130">
        <v>75</v>
      </c>
    </row>
    <row r="118" spans="1:46">
      <c r="B118" s="133" t="s">
        <v>49</v>
      </c>
      <c r="C118" s="134"/>
      <c r="D118" s="135">
        <v>1</v>
      </c>
      <c r="E118" s="135">
        <v>1</v>
      </c>
      <c r="F118" s="135">
        <v>10</v>
      </c>
      <c r="G118" s="135"/>
      <c r="H118" s="135"/>
      <c r="I118" s="135"/>
      <c r="J118" s="135"/>
      <c r="K118" s="135"/>
      <c r="L118" s="135"/>
      <c r="M118" s="135">
        <v>1</v>
      </c>
      <c r="N118" s="135"/>
      <c r="O118" s="135">
        <v>100</v>
      </c>
      <c r="P118" s="135">
        <v>1</v>
      </c>
      <c r="Q118" s="135">
        <v>1</v>
      </c>
      <c r="R118" s="135">
        <v>15</v>
      </c>
      <c r="S118" s="135"/>
      <c r="T118" s="135"/>
      <c r="U118" s="135"/>
      <c r="V118" s="135">
        <v>1</v>
      </c>
      <c r="W118" s="135">
        <v>1</v>
      </c>
      <c r="X118" s="135">
        <v>10</v>
      </c>
      <c r="Y118" s="135"/>
      <c r="Z118" s="135"/>
      <c r="AA118" s="135"/>
      <c r="AB118" s="135"/>
      <c r="AC118" s="135"/>
      <c r="AD118" s="135"/>
      <c r="AE118" s="135"/>
      <c r="AF118" s="135"/>
      <c r="AG118" s="135"/>
      <c r="AH118" s="135"/>
      <c r="AI118" s="135"/>
      <c r="AJ118" s="135"/>
      <c r="AK118" s="135">
        <f t="shared" si="18"/>
        <v>135</v>
      </c>
      <c r="AL118" s="135"/>
      <c r="AM118" s="135"/>
      <c r="AN118" s="135"/>
      <c r="AO118" s="135">
        <f t="shared" si="19"/>
        <v>3</v>
      </c>
      <c r="AP118" s="135">
        <f t="shared" si="20"/>
        <v>30</v>
      </c>
      <c r="AQ118" s="135">
        <f t="shared" si="21"/>
        <v>4</v>
      </c>
      <c r="AR118" s="135">
        <f t="shared" si="22"/>
        <v>40</v>
      </c>
      <c r="AS118" s="135">
        <f t="shared" si="23"/>
        <v>205</v>
      </c>
      <c r="AT118" s="130">
        <v>50</v>
      </c>
    </row>
    <row r="119" spans="1:46">
      <c r="B119" s="78" t="s">
        <v>1172</v>
      </c>
      <c r="C119" s="80"/>
      <c r="D119" s="113"/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  <c r="Y119" s="113">
        <v>1</v>
      </c>
      <c r="Z119" s="113"/>
      <c r="AA119" s="113">
        <v>10</v>
      </c>
      <c r="AB119" s="113"/>
      <c r="AC119" s="113"/>
      <c r="AD119" s="113"/>
      <c r="AE119" s="113">
        <v>1</v>
      </c>
      <c r="AF119" s="113">
        <v>1</v>
      </c>
      <c r="AG119" s="113">
        <v>100</v>
      </c>
      <c r="AH119" s="113">
        <v>1</v>
      </c>
      <c r="AI119" s="113">
        <v>1</v>
      </c>
      <c r="AJ119" s="113">
        <v>10</v>
      </c>
      <c r="AK119" s="113">
        <f t="shared" si="18"/>
        <v>120</v>
      </c>
      <c r="AL119" s="113"/>
      <c r="AM119" s="113"/>
      <c r="AN119" s="113"/>
      <c r="AO119" s="113">
        <f t="shared" si="19"/>
        <v>2</v>
      </c>
      <c r="AP119" s="113">
        <f t="shared" si="20"/>
        <v>20</v>
      </c>
      <c r="AQ119" s="113">
        <f t="shared" si="21"/>
        <v>3</v>
      </c>
      <c r="AR119" s="113">
        <f t="shared" si="22"/>
        <v>30</v>
      </c>
      <c r="AS119" s="113">
        <f t="shared" si="23"/>
        <v>170</v>
      </c>
    </row>
    <row r="120" spans="1:46">
      <c r="B120" s="78" t="s">
        <v>17</v>
      </c>
      <c r="C120" s="80"/>
      <c r="D120" s="113">
        <v>1</v>
      </c>
      <c r="E120" s="113">
        <v>1</v>
      </c>
      <c r="F120" s="113">
        <v>100</v>
      </c>
      <c r="G120" s="113">
        <v>1</v>
      </c>
      <c r="H120" s="113">
        <v>1</v>
      </c>
      <c r="I120" s="113">
        <v>10</v>
      </c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  <c r="Y120" s="113"/>
      <c r="Z120" s="113"/>
      <c r="AA120" s="113"/>
      <c r="AB120" s="113"/>
      <c r="AC120" s="113"/>
      <c r="AD120" s="113"/>
      <c r="AE120" s="113"/>
      <c r="AF120" s="113"/>
      <c r="AG120" s="113"/>
      <c r="AH120" s="113"/>
      <c r="AI120" s="113"/>
      <c r="AJ120" s="113"/>
      <c r="AK120" s="113">
        <f t="shared" si="18"/>
        <v>110</v>
      </c>
      <c r="AL120" s="113"/>
      <c r="AM120" s="113"/>
      <c r="AN120" s="113"/>
      <c r="AO120" s="113">
        <f t="shared" si="19"/>
        <v>2</v>
      </c>
      <c r="AP120" s="113">
        <f t="shared" si="20"/>
        <v>20</v>
      </c>
      <c r="AQ120" s="113">
        <f t="shared" si="21"/>
        <v>2</v>
      </c>
      <c r="AR120" s="113">
        <f t="shared" si="22"/>
        <v>20</v>
      </c>
      <c r="AS120" s="113">
        <f t="shared" si="23"/>
        <v>150</v>
      </c>
    </row>
    <row r="121" spans="1:46">
      <c r="B121" s="109" t="s">
        <v>796</v>
      </c>
      <c r="C121" s="80"/>
      <c r="D121" s="113"/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3"/>
      <c r="W121" s="113"/>
      <c r="X121" s="113"/>
      <c r="Y121" s="113"/>
      <c r="Z121" s="113"/>
      <c r="AA121" s="113"/>
      <c r="AB121" s="113">
        <v>1</v>
      </c>
      <c r="AC121" s="113">
        <v>1</v>
      </c>
      <c r="AD121" s="113">
        <v>40</v>
      </c>
      <c r="AE121" s="113">
        <v>1</v>
      </c>
      <c r="AF121" s="113">
        <v>1</v>
      </c>
      <c r="AG121" s="113">
        <v>70</v>
      </c>
      <c r="AH121" s="113"/>
      <c r="AI121" s="113"/>
      <c r="AJ121" s="113"/>
      <c r="AK121" s="113">
        <f t="shared" si="18"/>
        <v>110</v>
      </c>
      <c r="AL121" s="113"/>
      <c r="AM121" s="113"/>
      <c r="AN121" s="113"/>
      <c r="AO121" s="113">
        <f t="shared" si="19"/>
        <v>2</v>
      </c>
      <c r="AP121" s="113">
        <f t="shared" si="20"/>
        <v>20</v>
      </c>
      <c r="AQ121" s="113">
        <f t="shared" si="21"/>
        <v>2</v>
      </c>
      <c r="AR121" s="113">
        <f t="shared" si="22"/>
        <v>20</v>
      </c>
      <c r="AS121" s="113">
        <f t="shared" si="23"/>
        <v>150</v>
      </c>
    </row>
    <row r="122" spans="1:46">
      <c r="B122" s="78" t="s">
        <v>311</v>
      </c>
      <c r="C122" s="80"/>
      <c r="D122" s="113"/>
      <c r="E122" s="113"/>
      <c r="F122" s="113"/>
      <c r="G122" s="113"/>
      <c r="H122" s="113"/>
      <c r="I122" s="113"/>
      <c r="J122" s="113">
        <v>1</v>
      </c>
      <c r="K122" s="113"/>
      <c r="L122" s="113">
        <v>100</v>
      </c>
      <c r="M122" s="113"/>
      <c r="N122" s="113"/>
      <c r="O122" s="113"/>
      <c r="P122" s="113"/>
      <c r="Q122" s="113"/>
      <c r="R122" s="113"/>
      <c r="S122" s="113"/>
      <c r="T122" s="113"/>
      <c r="U122" s="113"/>
      <c r="V122" s="113"/>
      <c r="W122" s="113"/>
      <c r="X122" s="113"/>
      <c r="Y122" s="113"/>
      <c r="Z122" s="113"/>
      <c r="AA122" s="113"/>
      <c r="AB122" s="113"/>
      <c r="AC122" s="113"/>
      <c r="AD122" s="113"/>
      <c r="AE122" s="113"/>
      <c r="AF122" s="113"/>
      <c r="AG122" s="113"/>
      <c r="AH122" s="113"/>
      <c r="AI122" s="113"/>
      <c r="AJ122" s="113"/>
      <c r="AK122" s="113">
        <f t="shared" si="18"/>
        <v>100</v>
      </c>
      <c r="AL122" s="113"/>
      <c r="AM122" s="113"/>
      <c r="AN122" s="113"/>
      <c r="AO122" s="113">
        <f t="shared" si="19"/>
        <v>0</v>
      </c>
      <c r="AP122" s="113">
        <f t="shared" si="20"/>
        <v>0</v>
      </c>
      <c r="AQ122" s="113">
        <f t="shared" si="21"/>
        <v>2</v>
      </c>
      <c r="AR122" s="113">
        <f t="shared" si="22"/>
        <v>20</v>
      </c>
      <c r="AS122" s="113">
        <f t="shared" si="23"/>
        <v>120</v>
      </c>
    </row>
    <row r="123" spans="1:46">
      <c r="B123" s="78" t="s">
        <v>72</v>
      </c>
      <c r="C123" s="80"/>
      <c r="D123" s="113">
        <v>1</v>
      </c>
      <c r="E123" s="113">
        <v>1</v>
      </c>
      <c r="F123" s="113">
        <v>10</v>
      </c>
      <c r="G123" s="113">
        <v>1</v>
      </c>
      <c r="H123" s="113">
        <v>1</v>
      </c>
      <c r="I123" s="113">
        <v>10</v>
      </c>
      <c r="J123" s="113">
        <v>1</v>
      </c>
      <c r="K123" s="113">
        <v>1</v>
      </c>
      <c r="L123" s="113">
        <v>15</v>
      </c>
      <c r="M123" s="113"/>
      <c r="N123" s="113"/>
      <c r="O123" s="113"/>
      <c r="P123" s="113"/>
      <c r="Q123" s="113"/>
      <c r="R123" s="113"/>
      <c r="S123" s="113"/>
      <c r="T123" s="113"/>
      <c r="U123" s="113"/>
      <c r="V123" s="113"/>
      <c r="W123" s="113"/>
      <c r="X123" s="113"/>
      <c r="Y123" s="113"/>
      <c r="Z123" s="113"/>
      <c r="AA123" s="113"/>
      <c r="AB123" s="113">
        <v>1</v>
      </c>
      <c r="AC123" s="113"/>
      <c r="AD123" s="113"/>
      <c r="AE123" s="113"/>
      <c r="AF123" s="113"/>
      <c r="AG123" s="113"/>
      <c r="AH123" s="113"/>
      <c r="AI123" s="113"/>
      <c r="AJ123" s="113"/>
      <c r="AK123" s="113">
        <f t="shared" si="18"/>
        <v>35</v>
      </c>
      <c r="AL123" s="113"/>
      <c r="AM123" s="113"/>
      <c r="AN123" s="113"/>
      <c r="AO123" s="113">
        <f t="shared" si="19"/>
        <v>3</v>
      </c>
      <c r="AP123" s="113">
        <f t="shared" si="20"/>
        <v>30</v>
      </c>
      <c r="AQ123" s="113">
        <f t="shared" si="21"/>
        <v>5</v>
      </c>
      <c r="AR123" s="113">
        <f t="shared" si="22"/>
        <v>50</v>
      </c>
      <c r="AS123" s="113">
        <f t="shared" si="23"/>
        <v>115</v>
      </c>
    </row>
    <row r="124" spans="1:46">
      <c r="B124" s="78" t="s">
        <v>207</v>
      </c>
      <c r="C124" s="80"/>
      <c r="D124" s="113"/>
      <c r="E124" s="113"/>
      <c r="F124" s="113"/>
      <c r="G124" s="113">
        <v>1</v>
      </c>
      <c r="H124" s="113"/>
      <c r="I124" s="113">
        <v>100</v>
      </c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  <c r="V124" s="113"/>
      <c r="W124" s="113"/>
      <c r="X124" s="113"/>
      <c r="Y124" s="113"/>
      <c r="Z124" s="113"/>
      <c r="AA124" s="113"/>
      <c r="AB124" s="113"/>
      <c r="AC124" s="113"/>
      <c r="AD124" s="113"/>
      <c r="AE124" s="113"/>
      <c r="AF124" s="113"/>
      <c r="AG124" s="113"/>
      <c r="AH124" s="113"/>
      <c r="AI124" s="113"/>
      <c r="AJ124" s="113"/>
      <c r="AK124" s="113">
        <f t="shared" si="18"/>
        <v>100</v>
      </c>
      <c r="AL124" s="113"/>
      <c r="AM124" s="113"/>
      <c r="AN124" s="113"/>
      <c r="AO124" s="113">
        <f t="shared" si="19"/>
        <v>0</v>
      </c>
      <c r="AP124" s="113">
        <f t="shared" si="20"/>
        <v>0</v>
      </c>
      <c r="AQ124" s="113">
        <f t="shared" si="21"/>
        <v>1</v>
      </c>
      <c r="AR124" s="113">
        <f t="shared" si="22"/>
        <v>10</v>
      </c>
      <c r="AS124" s="113">
        <f t="shared" si="23"/>
        <v>110</v>
      </c>
    </row>
    <row r="125" spans="1:46">
      <c r="B125" s="78" t="s">
        <v>22</v>
      </c>
      <c r="C125" s="80"/>
      <c r="D125" s="113">
        <v>1</v>
      </c>
      <c r="E125" s="113">
        <v>1</v>
      </c>
      <c r="F125" s="113">
        <v>90</v>
      </c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3"/>
      <c r="W125" s="113"/>
      <c r="X125" s="113"/>
      <c r="Y125" s="113"/>
      <c r="Z125" s="113"/>
      <c r="AA125" s="113"/>
      <c r="AB125" s="113"/>
      <c r="AC125" s="113"/>
      <c r="AD125" s="113"/>
      <c r="AE125" s="113"/>
      <c r="AF125" s="113"/>
      <c r="AG125" s="113"/>
      <c r="AH125" s="113"/>
      <c r="AI125" s="113"/>
      <c r="AJ125" s="113"/>
      <c r="AK125" s="113">
        <f t="shared" si="18"/>
        <v>90</v>
      </c>
      <c r="AL125" s="113"/>
      <c r="AM125" s="113"/>
      <c r="AN125" s="113"/>
      <c r="AO125" s="113">
        <f t="shared" si="19"/>
        <v>1</v>
      </c>
      <c r="AP125" s="113">
        <f t="shared" si="20"/>
        <v>10</v>
      </c>
      <c r="AQ125" s="113">
        <f t="shared" si="21"/>
        <v>1</v>
      </c>
      <c r="AR125" s="113">
        <f t="shared" si="22"/>
        <v>10</v>
      </c>
      <c r="AS125" s="113">
        <f t="shared" si="23"/>
        <v>110</v>
      </c>
    </row>
    <row r="126" spans="1:46">
      <c r="B126" s="78" t="s">
        <v>493</v>
      </c>
      <c r="C126" s="80"/>
      <c r="D126" s="113"/>
      <c r="E126" s="113"/>
      <c r="F126" s="113"/>
      <c r="G126" s="113">
        <v>1</v>
      </c>
      <c r="H126" s="113">
        <v>1</v>
      </c>
      <c r="I126" s="113">
        <v>70</v>
      </c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113"/>
      <c r="W126" s="113"/>
      <c r="X126" s="113"/>
      <c r="Y126" s="113"/>
      <c r="Z126" s="113"/>
      <c r="AA126" s="113"/>
      <c r="AB126" s="113"/>
      <c r="AC126" s="113"/>
      <c r="AD126" s="113"/>
      <c r="AE126" s="113"/>
      <c r="AF126" s="113"/>
      <c r="AG126" s="113"/>
      <c r="AH126" s="113"/>
      <c r="AI126" s="113"/>
      <c r="AJ126" s="113"/>
      <c r="AK126" s="113">
        <f t="shared" si="18"/>
        <v>70</v>
      </c>
      <c r="AL126" s="113"/>
      <c r="AM126" s="113"/>
      <c r="AN126" s="113"/>
      <c r="AO126" s="113">
        <f t="shared" si="19"/>
        <v>1</v>
      </c>
      <c r="AP126" s="113">
        <f t="shared" si="20"/>
        <v>10</v>
      </c>
      <c r="AQ126" s="113">
        <f t="shared" si="21"/>
        <v>1</v>
      </c>
      <c r="AR126" s="113">
        <f t="shared" si="22"/>
        <v>10</v>
      </c>
      <c r="AS126" s="113">
        <f t="shared" si="23"/>
        <v>90</v>
      </c>
    </row>
    <row r="127" spans="1:46">
      <c r="B127" s="78" t="s">
        <v>396</v>
      </c>
      <c r="C127" s="80"/>
      <c r="D127" s="113"/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>
        <v>1</v>
      </c>
      <c r="Q127" s="113">
        <v>1</v>
      </c>
      <c r="R127" s="113">
        <v>15</v>
      </c>
      <c r="S127" s="113"/>
      <c r="T127" s="113"/>
      <c r="U127" s="113"/>
      <c r="V127" s="113"/>
      <c r="W127" s="113"/>
      <c r="X127" s="113"/>
      <c r="Y127" s="113">
        <v>1</v>
      </c>
      <c r="Z127" s="113"/>
      <c r="AA127" s="113">
        <v>10</v>
      </c>
      <c r="AB127" s="113"/>
      <c r="AC127" s="113"/>
      <c r="AD127" s="113"/>
      <c r="AE127" s="113"/>
      <c r="AF127" s="113"/>
      <c r="AG127" s="113"/>
      <c r="AH127" s="113">
        <v>1</v>
      </c>
      <c r="AI127" s="113">
        <v>1</v>
      </c>
      <c r="AJ127" s="113">
        <v>10</v>
      </c>
      <c r="AK127" s="113">
        <f t="shared" si="18"/>
        <v>35</v>
      </c>
      <c r="AL127" s="113"/>
      <c r="AM127" s="113"/>
      <c r="AN127" s="113"/>
      <c r="AO127" s="113">
        <f t="shared" si="19"/>
        <v>2</v>
      </c>
      <c r="AP127" s="113">
        <f t="shared" si="20"/>
        <v>20</v>
      </c>
      <c r="AQ127" s="113">
        <f t="shared" si="21"/>
        <v>3</v>
      </c>
      <c r="AR127" s="113">
        <f t="shared" si="22"/>
        <v>30</v>
      </c>
      <c r="AS127" s="113">
        <f t="shared" si="23"/>
        <v>85</v>
      </c>
    </row>
    <row r="128" spans="1:46">
      <c r="B128" s="78" t="s">
        <v>33</v>
      </c>
      <c r="C128" s="80"/>
      <c r="D128" s="113"/>
      <c r="E128" s="113">
        <v>1</v>
      </c>
      <c r="F128" s="113">
        <v>70</v>
      </c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  <c r="V128" s="113"/>
      <c r="W128" s="113"/>
      <c r="X128" s="113"/>
      <c r="Y128" s="113"/>
      <c r="Z128" s="113"/>
      <c r="AA128" s="113"/>
      <c r="AB128" s="113"/>
      <c r="AC128" s="113"/>
      <c r="AD128" s="113"/>
      <c r="AE128" s="113"/>
      <c r="AF128" s="113"/>
      <c r="AG128" s="113"/>
      <c r="AH128" s="113"/>
      <c r="AI128" s="113"/>
      <c r="AJ128" s="113"/>
      <c r="AK128" s="113">
        <f t="shared" si="18"/>
        <v>70</v>
      </c>
      <c r="AL128" s="113"/>
      <c r="AM128" s="113"/>
      <c r="AN128" s="113"/>
      <c r="AO128" s="113">
        <f t="shared" si="19"/>
        <v>1</v>
      </c>
      <c r="AP128" s="113">
        <f t="shared" si="20"/>
        <v>10</v>
      </c>
      <c r="AQ128" s="113">
        <f t="shared" si="21"/>
        <v>0</v>
      </c>
      <c r="AR128" s="113">
        <f t="shared" si="22"/>
        <v>0</v>
      </c>
      <c r="AS128" s="113">
        <f t="shared" si="23"/>
        <v>80</v>
      </c>
    </row>
    <row r="129" spans="2:45">
      <c r="B129" s="109" t="s">
        <v>1181</v>
      </c>
      <c r="C129" s="80"/>
      <c r="D129" s="113"/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113"/>
      <c r="U129" s="113"/>
      <c r="V129" s="113"/>
      <c r="W129" s="113"/>
      <c r="X129" s="113"/>
      <c r="Y129" s="113"/>
      <c r="Z129" s="113"/>
      <c r="AA129" s="113"/>
      <c r="AB129" s="113"/>
      <c r="AC129" s="113"/>
      <c r="AD129" s="113"/>
      <c r="AE129" s="113">
        <v>1</v>
      </c>
      <c r="AF129" s="113">
        <v>1</v>
      </c>
      <c r="AG129" s="113">
        <v>60</v>
      </c>
      <c r="AH129" s="113"/>
      <c r="AI129" s="113"/>
      <c r="AJ129" s="113"/>
      <c r="AK129" s="113">
        <f t="shared" si="18"/>
        <v>60</v>
      </c>
      <c r="AL129" s="113"/>
      <c r="AM129" s="113"/>
      <c r="AN129" s="113"/>
      <c r="AO129" s="113">
        <f t="shared" si="19"/>
        <v>1</v>
      </c>
      <c r="AP129" s="113">
        <f t="shared" si="20"/>
        <v>10</v>
      </c>
      <c r="AQ129" s="113">
        <f t="shared" si="21"/>
        <v>1</v>
      </c>
      <c r="AR129" s="113">
        <f t="shared" si="22"/>
        <v>10</v>
      </c>
      <c r="AS129" s="113">
        <f t="shared" si="23"/>
        <v>80</v>
      </c>
    </row>
    <row r="130" spans="2:45">
      <c r="B130" s="109" t="s">
        <v>306</v>
      </c>
      <c r="C130" s="80"/>
      <c r="D130" s="113"/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3"/>
      <c r="W130" s="113"/>
      <c r="X130" s="113"/>
      <c r="Y130" s="113"/>
      <c r="Z130" s="113"/>
      <c r="AA130" s="113"/>
      <c r="AB130" s="113">
        <v>1</v>
      </c>
      <c r="AC130" s="113">
        <v>1</v>
      </c>
      <c r="AD130" s="113">
        <v>60</v>
      </c>
      <c r="AE130" s="113"/>
      <c r="AF130" s="113"/>
      <c r="AG130" s="113"/>
      <c r="AH130" s="113"/>
      <c r="AI130" s="113"/>
      <c r="AJ130" s="113"/>
      <c r="AK130" s="113">
        <f t="shared" si="18"/>
        <v>60</v>
      </c>
      <c r="AL130" s="113"/>
      <c r="AM130" s="113"/>
      <c r="AN130" s="113"/>
      <c r="AO130" s="113">
        <f t="shared" si="19"/>
        <v>1</v>
      </c>
      <c r="AP130" s="113">
        <f t="shared" si="20"/>
        <v>10</v>
      </c>
      <c r="AQ130" s="113">
        <f t="shared" si="21"/>
        <v>1</v>
      </c>
      <c r="AR130" s="113">
        <f t="shared" si="22"/>
        <v>10</v>
      </c>
      <c r="AS130" s="113">
        <f t="shared" si="23"/>
        <v>80</v>
      </c>
    </row>
    <row r="131" spans="2:45">
      <c r="B131" s="78" t="s">
        <v>298</v>
      </c>
      <c r="C131" s="80"/>
      <c r="D131" s="113"/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>
        <v>1</v>
      </c>
      <c r="Q131" s="113">
        <v>1</v>
      </c>
      <c r="R131" s="113">
        <v>15</v>
      </c>
      <c r="S131" s="113"/>
      <c r="T131" s="113"/>
      <c r="U131" s="113"/>
      <c r="V131" s="113"/>
      <c r="W131" s="113"/>
      <c r="X131" s="113"/>
      <c r="Y131" s="113">
        <v>1</v>
      </c>
      <c r="Z131" s="113">
        <v>1</v>
      </c>
      <c r="AA131" s="113">
        <v>10</v>
      </c>
      <c r="AB131" s="113"/>
      <c r="AC131" s="113"/>
      <c r="AD131" s="113"/>
      <c r="AE131" s="113"/>
      <c r="AF131" s="113"/>
      <c r="AG131" s="113"/>
      <c r="AH131" s="113"/>
      <c r="AI131" s="113"/>
      <c r="AJ131" s="113"/>
      <c r="AK131" s="113">
        <f t="shared" si="18"/>
        <v>25</v>
      </c>
      <c r="AL131" s="113"/>
      <c r="AM131" s="113"/>
      <c r="AN131" s="113"/>
      <c r="AO131" s="113">
        <f t="shared" si="19"/>
        <v>2</v>
      </c>
      <c r="AP131" s="113">
        <f t="shared" si="20"/>
        <v>20</v>
      </c>
      <c r="AQ131" s="113">
        <f t="shared" si="21"/>
        <v>2</v>
      </c>
      <c r="AR131" s="113">
        <f t="shared" si="22"/>
        <v>20</v>
      </c>
      <c r="AS131" s="113">
        <f t="shared" si="23"/>
        <v>65</v>
      </c>
    </row>
    <row r="132" spans="2:45">
      <c r="B132" s="109" t="s">
        <v>814</v>
      </c>
      <c r="C132" s="80"/>
      <c r="D132" s="113"/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3"/>
      <c r="W132" s="113"/>
      <c r="X132" s="113"/>
      <c r="Y132" s="113"/>
      <c r="Z132" s="113"/>
      <c r="AA132" s="113"/>
      <c r="AB132" s="113">
        <v>1</v>
      </c>
      <c r="AC132" s="113">
        <v>1</v>
      </c>
      <c r="AD132" s="113">
        <v>40</v>
      </c>
      <c r="AE132" s="113"/>
      <c r="AF132" s="113"/>
      <c r="AG132" s="113"/>
      <c r="AH132" s="113"/>
      <c r="AI132" s="113"/>
      <c r="AJ132" s="113"/>
      <c r="AK132" s="113">
        <f t="shared" si="18"/>
        <v>40</v>
      </c>
      <c r="AL132" s="113"/>
      <c r="AM132" s="113"/>
      <c r="AN132" s="113"/>
      <c r="AO132" s="113">
        <f t="shared" si="19"/>
        <v>1</v>
      </c>
      <c r="AP132" s="113">
        <f t="shared" si="20"/>
        <v>10</v>
      </c>
      <c r="AQ132" s="113">
        <f t="shared" si="21"/>
        <v>1</v>
      </c>
      <c r="AR132" s="113">
        <f t="shared" si="22"/>
        <v>10</v>
      </c>
      <c r="AS132" s="113">
        <f t="shared" si="23"/>
        <v>60</v>
      </c>
    </row>
    <row r="133" spans="2:45">
      <c r="B133" s="109" t="s">
        <v>635</v>
      </c>
      <c r="C133" s="80"/>
      <c r="D133" s="113"/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3"/>
      <c r="U133" s="113"/>
      <c r="V133" s="113"/>
      <c r="W133" s="113"/>
      <c r="X133" s="113"/>
      <c r="Y133" s="113"/>
      <c r="Z133" s="113"/>
      <c r="AA133" s="113"/>
      <c r="AB133" s="113">
        <v>1</v>
      </c>
      <c r="AC133" s="113">
        <v>1</v>
      </c>
      <c r="AD133" s="113">
        <v>40</v>
      </c>
      <c r="AE133" s="113"/>
      <c r="AF133" s="113"/>
      <c r="AG133" s="113"/>
      <c r="AH133" s="113"/>
      <c r="AI133" s="113"/>
      <c r="AJ133" s="113"/>
      <c r="AK133" s="113">
        <f t="shared" si="18"/>
        <v>40</v>
      </c>
      <c r="AL133" s="113"/>
      <c r="AM133" s="113"/>
      <c r="AN133" s="113"/>
      <c r="AO133" s="113">
        <f t="shared" si="19"/>
        <v>1</v>
      </c>
      <c r="AP133" s="113">
        <f t="shared" si="20"/>
        <v>10</v>
      </c>
      <c r="AQ133" s="113">
        <f t="shared" si="21"/>
        <v>1</v>
      </c>
      <c r="AR133" s="113">
        <f t="shared" si="22"/>
        <v>10</v>
      </c>
      <c r="AS133" s="113">
        <f t="shared" si="23"/>
        <v>60</v>
      </c>
    </row>
    <row r="134" spans="2:45">
      <c r="B134" s="78" t="s">
        <v>63</v>
      </c>
      <c r="C134" s="80"/>
      <c r="D134" s="113">
        <v>1</v>
      </c>
      <c r="E134" s="113">
        <v>1</v>
      </c>
      <c r="F134" s="113">
        <v>10</v>
      </c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3">
        <v>1</v>
      </c>
      <c r="W134" s="113">
        <v>1</v>
      </c>
      <c r="X134" s="113">
        <v>10</v>
      </c>
      <c r="Y134" s="113"/>
      <c r="Z134" s="113"/>
      <c r="AA134" s="113"/>
      <c r="AB134" s="113"/>
      <c r="AC134" s="113"/>
      <c r="AD134" s="113"/>
      <c r="AE134" s="113"/>
      <c r="AF134" s="113"/>
      <c r="AG134" s="113"/>
      <c r="AH134" s="113"/>
      <c r="AI134" s="113"/>
      <c r="AJ134" s="113"/>
      <c r="AK134" s="113">
        <f t="shared" si="18"/>
        <v>20</v>
      </c>
      <c r="AL134" s="113"/>
      <c r="AM134" s="113"/>
      <c r="AN134" s="113"/>
      <c r="AO134" s="113">
        <f t="shared" si="19"/>
        <v>2</v>
      </c>
      <c r="AP134" s="113">
        <f t="shared" si="20"/>
        <v>20</v>
      </c>
      <c r="AQ134" s="113">
        <f t="shared" si="21"/>
        <v>2</v>
      </c>
      <c r="AR134" s="113">
        <f t="shared" si="22"/>
        <v>20</v>
      </c>
      <c r="AS134" s="113">
        <f t="shared" si="23"/>
        <v>60</v>
      </c>
    </row>
    <row r="135" spans="2:45">
      <c r="B135" s="78" t="s">
        <v>375</v>
      </c>
      <c r="C135" s="80"/>
      <c r="D135" s="113"/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>
        <v>1</v>
      </c>
      <c r="Q135" s="113">
        <v>1</v>
      </c>
      <c r="R135" s="113">
        <v>15</v>
      </c>
      <c r="S135" s="113"/>
      <c r="T135" s="113"/>
      <c r="U135" s="113"/>
      <c r="V135" s="113"/>
      <c r="W135" s="113"/>
      <c r="X135" s="113"/>
      <c r="Y135" s="113"/>
      <c r="Z135" s="113"/>
      <c r="AA135" s="113"/>
      <c r="AB135" s="113"/>
      <c r="AC135" s="113"/>
      <c r="AD135" s="113"/>
      <c r="AE135" s="113"/>
      <c r="AF135" s="113"/>
      <c r="AG135" s="113"/>
      <c r="AH135" s="113"/>
      <c r="AI135" s="113"/>
      <c r="AJ135" s="113"/>
      <c r="AK135" s="113">
        <f t="shared" si="18"/>
        <v>15</v>
      </c>
      <c r="AL135" s="113"/>
      <c r="AM135" s="113"/>
      <c r="AN135" s="113"/>
      <c r="AO135" s="113">
        <f t="shared" si="19"/>
        <v>1</v>
      </c>
      <c r="AP135" s="113">
        <f t="shared" si="20"/>
        <v>10</v>
      </c>
      <c r="AQ135" s="113">
        <f t="shared" si="21"/>
        <v>1</v>
      </c>
      <c r="AR135" s="113">
        <f t="shared" si="22"/>
        <v>10</v>
      </c>
      <c r="AS135" s="113">
        <f t="shared" si="23"/>
        <v>35</v>
      </c>
    </row>
    <row r="136" spans="2:45">
      <c r="B136" s="78" t="s">
        <v>310</v>
      </c>
      <c r="C136" s="80"/>
      <c r="D136" s="113"/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>
        <v>1</v>
      </c>
      <c r="Q136" s="113">
        <v>1</v>
      </c>
      <c r="R136" s="113">
        <v>15</v>
      </c>
      <c r="S136" s="113"/>
      <c r="T136" s="113"/>
      <c r="U136" s="113"/>
      <c r="V136" s="113"/>
      <c r="W136" s="113"/>
      <c r="X136" s="113"/>
      <c r="Y136" s="113"/>
      <c r="Z136" s="113"/>
      <c r="AA136" s="113"/>
      <c r="AB136" s="113"/>
      <c r="AC136" s="113"/>
      <c r="AD136" s="113"/>
      <c r="AE136" s="113"/>
      <c r="AF136" s="113"/>
      <c r="AG136" s="113"/>
      <c r="AH136" s="113"/>
      <c r="AI136" s="113"/>
      <c r="AJ136" s="113"/>
      <c r="AK136" s="113">
        <f t="shared" si="18"/>
        <v>15</v>
      </c>
      <c r="AL136" s="113"/>
      <c r="AM136" s="113"/>
      <c r="AN136" s="113"/>
      <c r="AO136" s="113">
        <f t="shared" si="19"/>
        <v>1</v>
      </c>
      <c r="AP136" s="113">
        <f t="shared" si="20"/>
        <v>10</v>
      </c>
      <c r="AQ136" s="113">
        <f t="shared" si="21"/>
        <v>1</v>
      </c>
      <c r="AR136" s="113">
        <f t="shared" si="22"/>
        <v>10</v>
      </c>
      <c r="AS136" s="113">
        <f t="shared" si="23"/>
        <v>35</v>
      </c>
    </row>
    <row r="137" spans="2:45">
      <c r="B137" s="78" t="s">
        <v>43</v>
      </c>
      <c r="C137" s="80"/>
      <c r="D137" s="113">
        <v>1</v>
      </c>
      <c r="E137" s="113">
        <v>1</v>
      </c>
      <c r="F137" s="113">
        <v>10</v>
      </c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  <c r="X137" s="113"/>
      <c r="Y137" s="113"/>
      <c r="Z137" s="113"/>
      <c r="AA137" s="113"/>
      <c r="AB137" s="113"/>
      <c r="AC137" s="113"/>
      <c r="AD137" s="113"/>
      <c r="AE137" s="113"/>
      <c r="AF137" s="113"/>
      <c r="AG137" s="113"/>
      <c r="AH137" s="113"/>
      <c r="AI137" s="113"/>
      <c r="AJ137" s="113"/>
      <c r="AK137" s="113">
        <f t="shared" si="18"/>
        <v>10</v>
      </c>
      <c r="AL137" s="113"/>
      <c r="AM137" s="113"/>
      <c r="AN137" s="113"/>
      <c r="AO137" s="113">
        <f t="shared" si="19"/>
        <v>1</v>
      </c>
      <c r="AP137" s="113">
        <f t="shared" si="20"/>
        <v>10</v>
      </c>
      <c r="AQ137" s="113">
        <f t="shared" si="21"/>
        <v>1</v>
      </c>
      <c r="AR137" s="113">
        <f t="shared" si="22"/>
        <v>10</v>
      </c>
      <c r="AS137" s="113">
        <f t="shared" si="23"/>
        <v>30</v>
      </c>
    </row>
    <row r="138" spans="2:45">
      <c r="B138" s="78" t="s">
        <v>692</v>
      </c>
      <c r="C138" s="80"/>
      <c r="D138" s="113"/>
      <c r="E138" s="113"/>
      <c r="F138" s="113"/>
      <c r="G138" s="113"/>
      <c r="H138" s="113"/>
      <c r="I138" s="113"/>
      <c r="J138" s="113"/>
      <c r="K138" s="113"/>
      <c r="L138" s="113"/>
      <c r="M138" s="113"/>
      <c r="N138" s="113"/>
      <c r="O138" s="113"/>
      <c r="P138" s="113"/>
      <c r="Q138" s="113"/>
      <c r="R138" s="113"/>
      <c r="S138" s="113"/>
      <c r="T138" s="113"/>
      <c r="U138" s="113"/>
      <c r="V138" s="113">
        <v>1</v>
      </c>
      <c r="W138" s="113">
        <v>1</v>
      </c>
      <c r="X138" s="113">
        <v>10</v>
      </c>
      <c r="Y138" s="113"/>
      <c r="Z138" s="113"/>
      <c r="AA138" s="113"/>
      <c r="AB138" s="113"/>
      <c r="AC138" s="113"/>
      <c r="AD138" s="113"/>
      <c r="AE138" s="113"/>
      <c r="AF138" s="113"/>
      <c r="AG138" s="113"/>
      <c r="AH138" s="113"/>
      <c r="AI138" s="113"/>
      <c r="AJ138" s="113"/>
      <c r="AK138" s="113">
        <f t="shared" si="18"/>
        <v>10</v>
      </c>
      <c r="AL138" s="113"/>
      <c r="AM138" s="113"/>
      <c r="AN138" s="113"/>
      <c r="AO138" s="113">
        <f t="shared" si="19"/>
        <v>1</v>
      </c>
      <c r="AP138" s="113">
        <f t="shared" si="20"/>
        <v>10</v>
      </c>
      <c r="AQ138" s="113">
        <f t="shared" si="21"/>
        <v>1</v>
      </c>
      <c r="AR138" s="113">
        <f t="shared" si="22"/>
        <v>10</v>
      </c>
      <c r="AS138" s="113">
        <f t="shared" si="23"/>
        <v>30</v>
      </c>
    </row>
    <row r="139" spans="2:45">
      <c r="B139" s="78" t="s">
        <v>76</v>
      </c>
      <c r="C139" s="80"/>
      <c r="D139" s="113"/>
      <c r="E139" s="113">
        <v>1</v>
      </c>
      <c r="F139" s="56">
        <v>10</v>
      </c>
      <c r="G139" s="113"/>
      <c r="H139" s="113"/>
      <c r="I139" s="35"/>
      <c r="J139" s="113"/>
      <c r="K139" s="113"/>
      <c r="L139" s="35"/>
      <c r="M139" s="113"/>
      <c r="N139" s="113"/>
      <c r="O139" s="35"/>
      <c r="P139" s="113"/>
      <c r="Q139" s="113"/>
      <c r="R139" s="35"/>
      <c r="S139" s="113"/>
      <c r="T139" s="113"/>
      <c r="U139" s="35"/>
      <c r="V139" s="113"/>
      <c r="W139" s="113"/>
      <c r="X139" s="35"/>
      <c r="Y139" s="113"/>
      <c r="Z139" s="113"/>
      <c r="AA139" s="113"/>
      <c r="AB139" s="113"/>
      <c r="AC139" s="113"/>
      <c r="AD139" s="113"/>
      <c r="AE139" s="113"/>
      <c r="AF139" s="113"/>
      <c r="AG139" s="35"/>
      <c r="AH139" s="113"/>
      <c r="AI139" s="113"/>
      <c r="AJ139" s="113"/>
      <c r="AK139" s="113">
        <f t="shared" si="18"/>
        <v>10</v>
      </c>
      <c r="AL139" s="113"/>
      <c r="AM139" s="113"/>
      <c r="AN139" s="113"/>
      <c r="AO139" s="113">
        <f t="shared" si="19"/>
        <v>1</v>
      </c>
      <c r="AP139" s="113">
        <f t="shared" si="20"/>
        <v>10</v>
      </c>
      <c r="AQ139" s="113">
        <f t="shared" si="21"/>
        <v>0</v>
      </c>
      <c r="AR139" s="113">
        <f t="shared" si="22"/>
        <v>0</v>
      </c>
      <c r="AS139" s="113">
        <f t="shared" si="23"/>
        <v>20</v>
      </c>
    </row>
    <row r="140" spans="2:45">
      <c r="B140" s="78" t="s">
        <v>59</v>
      </c>
      <c r="C140" s="80"/>
      <c r="D140" s="113"/>
      <c r="E140" s="113">
        <v>1</v>
      </c>
      <c r="F140" s="113">
        <v>10</v>
      </c>
      <c r="G140" s="113"/>
      <c r="H140" s="113"/>
      <c r="I140" s="113"/>
      <c r="J140" s="113"/>
      <c r="K140" s="113"/>
      <c r="L140" s="113"/>
      <c r="M140" s="113"/>
      <c r="N140" s="113"/>
      <c r="O140" s="113"/>
      <c r="P140" s="113"/>
      <c r="Q140" s="113"/>
      <c r="R140" s="113"/>
      <c r="S140" s="113"/>
      <c r="T140" s="113"/>
      <c r="U140" s="113"/>
      <c r="V140" s="113"/>
      <c r="W140" s="113"/>
      <c r="X140" s="113"/>
      <c r="Y140" s="113"/>
      <c r="Z140" s="113"/>
      <c r="AA140" s="113"/>
      <c r="AB140" s="113"/>
      <c r="AC140" s="113"/>
      <c r="AD140" s="113"/>
      <c r="AE140" s="113"/>
      <c r="AF140" s="113"/>
      <c r="AG140" s="113"/>
      <c r="AH140" s="113"/>
      <c r="AI140" s="113"/>
      <c r="AJ140" s="113"/>
      <c r="AK140" s="113">
        <f t="shared" si="18"/>
        <v>10</v>
      </c>
      <c r="AL140" s="113"/>
      <c r="AM140" s="113"/>
      <c r="AN140" s="113"/>
      <c r="AO140" s="113">
        <f t="shared" si="19"/>
        <v>1</v>
      </c>
      <c r="AP140" s="113">
        <f t="shared" si="20"/>
        <v>10</v>
      </c>
      <c r="AQ140" s="113">
        <f t="shared" si="21"/>
        <v>0</v>
      </c>
      <c r="AR140" s="113">
        <f t="shared" si="22"/>
        <v>0</v>
      </c>
      <c r="AS140" s="113">
        <f t="shared" si="23"/>
        <v>20</v>
      </c>
    </row>
    <row r="141" spans="2:45">
      <c r="B141" s="78" t="s">
        <v>1195</v>
      </c>
      <c r="C141" s="80"/>
      <c r="D141" s="113"/>
      <c r="E141" s="113">
        <v>1</v>
      </c>
      <c r="F141" s="113">
        <v>10</v>
      </c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3"/>
      <c r="T141" s="113"/>
      <c r="U141" s="113"/>
      <c r="V141" s="113"/>
      <c r="W141" s="113"/>
      <c r="X141" s="113"/>
      <c r="Y141" s="113"/>
      <c r="Z141" s="113"/>
      <c r="AA141" s="113"/>
      <c r="AB141" s="113"/>
      <c r="AC141" s="113"/>
      <c r="AD141" s="113"/>
      <c r="AE141" s="113"/>
      <c r="AF141" s="113"/>
      <c r="AG141" s="113"/>
      <c r="AH141" s="113"/>
      <c r="AI141" s="113"/>
      <c r="AJ141" s="113"/>
      <c r="AK141" s="113">
        <f t="shared" si="18"/>
        <v>10</v>
      </c>
      <c r="AL141" s="113"/>
      <c r="AM141" s="113"/>
      <c r="AN141" s="113"/>
      <c r="AO141" s="113">
        <f t="shared" si="19"/>
        <v>1</v>
      </c>
      <c r="AP141" s="113">
        <f t="shared" si="20"/>
        <v>10</v>
      </c>
      <c r="AQ141" s="113">
        <f t="shared" si="21"/>
        <v>0</v>
      </c>
      <c r="AR141" s="113">
        <f t="shared" si="22"/>
        <v>0</v>
      </c>
      <c r="AS141" s="113">
        <f t="shared" si="23"/>
        <v>20</v>
      </c>
    </row>
    <row r="142" spans="2:45">
      <c r="B142" s="78" t="s">
        <v>691</v>
      </c>
      <c r="C142" s="80"/>
      <c r="D142" s="113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  <c r="S142" s="113"/>
      <c r="T142" s="113"/>
      <c r="U142" s="113"/>
      <c r="V142" s="113"/>
      <c r="W142" s="113"/>
      <c r="X142" s="113"/>
      <c r="Y142" s="113">
        <v>1</v>
      </c>
      <c r="Z142" s="113"/>
      <c r="AA142" s="113">
        <v>1</v>
      </c>
      <c r="AB142" s="113"/>
      <c r="AC142" s="113"/>
      <c r="AD142" s="113"/>
      <c r="AE142" s="113"/>
      <c r="AF142" s="113"/>
      <c r="AG142" s="113"/>
      <c r="AH142" s="113"/>
      <c r="AI142" s="113"/>
      <c r="AJ142" s="113"/>
      <c r="AK142" s="113">
        <f t="shared" si="18"/>
        <v>1</v>
      </c>
      <c r="AL142" s="113"/>
      <c r="AM142" s="113"/>
      <c r="AN142" s="113"/>
      <c r="AO142" s="113">
        <f t="shared" si="19"/>
        <v>0</v>
      </c>
      <c r="AP142" s="113">
        <f t="shared" si="20"/>
        <v>0</v>
      </c>
      <c r="AQ142" s="113">
        <f t="shared" si="21"/>
        <v>1</v>
      </c>
      <c r="AR142" s="113">
        <f t="shared" si="22"/>
        <v>10</v>
      </c>
      <c r="AS142" s="113">
        <f t="shared" si="23"/>
        <v>11</v>
      </c>
    </row>
    <row r="143" spans="2:45">
      <c r="B143" s="78" t="s">
        <v>657</v>
      </c>
      <c r="C143" s="80"/>
      <c r="D143" s="113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  <c r="S143" s="113"/>
      <c r="T143" s="113"/>
      <c r="U143" s="113"/>
      <c r="V143" s="113"/>
      <c r="W143" s="113"/>
      <c r="X143" s="113"/>
      <c r="Y143" s="113"/>
      <c r="Z143" s="113"/>
      <c r="AA143" s="113"/>
      <c r="AB143" s="113"/>
      <c r="AC143" s="113"/>
      <c r="AD143" s="113"/>
      <c r="AE143" s="113"/>
      <c r="AF143" s="113"/>
      <c r="AG143" s="113"/>
      <c r="AH143" s="113"/>
      <c r="AI143" s="113"/>
      <c r="AJ143" s="113"/>
      <c r="AK143" s="113">
        <f t="shared" si="18"/>
        <v>0</v>
      </c>
      <c r="AL143" s="113"/>
      <c r="AM143" s="113"/>
      <c r="AN143" s="113"/>
      <c r="AO143" s="113">
        <f t="shared" si="19"/>
        <v>0</v>
      </c>
      <c r="AP143" s="113">
        <f t="shared" si="20"/>
        <v>0</v>
      </c>
      <c r="AQ143" s="113">
        <f t="shared" si="21"/>
        <v>0</v>
      </c>
      <c r="AR143" s="113">
        <f t="shared" si="22"/>
        <v>0</v>
      </c>
      <c r="AS143" s="113">
        <f t="shared" si="23"/>
        <v>0</v>
      </c>
    </row>
    <row r="144" spans="2:45">
      <c r="B144" s="78" t="s">
        <v>661</v>
      </c>
      <c r="C144" s="80"/>
      <c r="D144" s="113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  <c r="S144" s="113"/>
      <c r="T144" s="113"/>
      <c r="U144" s="113"/>
      <c r="V144" s="113"/>
      <c r="W144" s="113"/>
      <c r="X144" s="113"/>
      <c r="Y144" s="113"/>
      <c r="Z144" s="113"/>
      <c r="AA144" s="113"/>
      <c r="AB144" s="113"/>
      <c r="AC144" s="113"/>
      <c r="AD144" s="113"/>
      <c r="AE144" s="113"/>
      <c r="AF144" s="113"/>
      <c r="AG144" s="113"/>
      <c r="AH144" s="113"/>
      <c r="AI144" s="113"/>
      <c r="AJ144" s="113"/>
      <c r="AK144" s="113">
        <f t="shared" si="18"/>
        <v>0</v>
      </c>
      <c r="AL144" s="113"/>
      <c r="AM144" s="113"/>
      <c r="AN144" s="113"/>
      <c r="AO144" s="113">
        <f t="shared" si="19"/>
        <v>0</v>
      </c>
      <c r="AP144" s="113">
        <f t="shared" si="20"/>
        <v>0</v>
      </c>
      <c r="AQ144" s="113">
        <f t="shared" si="21"/>
        <v>0</v>
      </c>
      <c r="AR144" s="113">
        <f t="shared" si="22"/>
        <v>0</v>
      </c>
      <c r="AS144" s="113">
        <f t="shared" si="23"/>
        <v>0</v>
      </c>
    </row>
    <row r="145" spans="2:45">
      <c r="B145" s="78" t="s">
        <v>673</v>
      </c>
      <c r="C145" s="80"/>
      <c r="D145" s="113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  <c r="S145" s="113"/>
      <c r="T145" s="113"/>
      <c r="U145" s="113"/>
      <c r="V145" s="113"/>
      <c r="W145" s="113"/>
      <c r="X145" s="113"/>
      <c r="Y145" s="113"/>
      <c r="Z145" s="113"/>
      <c r="AA145" s="113"/>
      <c r="AB145" s="113"/>
      <c r="AC145" s="113"/>
      <c r="AD145" s="113"/>
      <c r="AE145" s="113"/>
      <c r="AF145" s="113"/>
      <c r="AG145" s="113"/>
      <c r="AH145" s="113"/>
      <c r="AI145" s="113"/>
      <c r="AJ145" s="113"/>
      <c r="AK145" s="113">
        <f t="shared" si="18"/>
        <v>0</v>
      </c>
      <c r="AL145" s="113"/>
      <c r="AM145" s="113"/>
      <c r="AN145" s="113"/>
      <c r="AO145" s="113">
        <f t="shared" si="19"/>
        <v>0</v>
      </c>
      <c r="AP145" s="113">
        <f t="shared" si="20"/>
        <v>0</v>
      </c>
      <c r="AQ145" s="113">
        <f t="shared" si="21"/>
        <v>0</v>
      </c>
      <c r="AR145" s="113">
        <f t="shared" si="22"/>
        <v>0</v>
      </c>
      <c r="AS145" s="113">
        <f t="shared" si="23"/>
        <v>0</v>
      </c>
    </row>
    <row r="146" spans="2:45">
      <c r="B146" s="78" t="s">
        <v>679</v>
      </c>
      <c r="C146" s="80"/>
      <c r="D146" s="113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  <c r="S146" s="113"/>
      <c r="T146" s="113"/>
      <c r="U146" s="113"/>
      <c r="V146" s="113"/>
      <c r="W146" s="113"/>
      <c r="X146" s="113"/>
      <c r="Y146" s="113"/>
      <c r="Z146" s="113"/>
      <c r="AA146" s="113"/>
      <c r="AB146" s="113"/>
      <c r="AC146" s="113"/>
      <c r="AD146" s="113"/>
      <c r="AE146" s="113"/>
      <c r="AF146" s="113"/>
      <c r="AG146" s="113"/>
      <c r="AH146" s="113"/>
      <c r="AI146" s="113"/>
      <c r="AJ146" s="113"/>
      <c r="AK146" s="113">
        <f t="shared" si="18"/>
        <v>0</v>
      </c>
      <c r="AL146" s="113"/>
      <c r="AM146" s="113"/>
      <c r="AN146" s="113"/>
      <c r="AO146" s="113">
        <f t="shared" si="19"/>
        <v>0</v>
      </c>
      <c r="AP146" s="113">
        <f t="shared" si="20"/>
        <v>0</v>
      </c>
      <c r="AQ146" s="113">
        <f t="shared" si="21"/>
        <v>0</v>
      </c>
      <c r="AR146" s="113">
        <f t="shared" si="22"/>
        <v>0</v>
      </c>
      <c r="AS146" s="113">
        <f t="shared" si="23"/>
        <v>0</v>
      </c>
    </row>
    <row r="147" spans="2:45">
      <c r="B147" s="78" t="s">
        <v>685</v>
      </c>
      <c r="C147" s="80"/>
      <c r="D147" s="113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  <c r="S147" s="113"/>
      <c r="T147" s="113"/>
      <c r="U147" s="113"/>
      <c r="V147" s="113"/>
      <c r="W147" s="113"/>
      <c r="X147" s="113"/>
      <c r="Y147" s="113"/>
      <c r="Z147" s="113"/>
      <c r="AA147" s="113"/>
      <c r="AB147" s="113"/>
      <c r="AC147" s="113"/>
      <c r="AD147" s="113"/>
      <c r="AE147" s="113"/>
      <c r="AF147" s="113"/>
      <c r="AG147" s="113"/>
      <c r="AH147" s="113"/>
      <c r="AI147" s="113"/>
      <c r="AJ147" s="113"/>
      <c r="AK147" s="113">
        <f t="shared" si="18"/>
        <v>0</v>
      </c>
      <c r="AL147" s="113"/>
      <c r="AM147" s="113"/>
      <c r="AN147" s="113"/>
      <c r="AO147" s="113">
        <f t="shared" si="19"/>
        <v>0</v>
      </c>
      <c r="AP147" s="113">
        <f t="shared" si="20"/>
        <v>0</v>
      </c>
      <c r="AQ147" s="113">
        <f t="shared" si="21"/>
        <v>0</v>
      </c>
      <c r="AR147" s="113">
        <f t="shared" si="22"/>
        <v>0</v>
      </c>
      <c r="AS147" s="113">
        <f t="shared" si="23"/>
        <v>0</v>
      </c>
    </row>
    <row r="148" spans="2:45">
      <c r="B148" s="78" t="s">
        <v>699</v>
      </c>
      <c r="C148" s="80"/>
      <c r="D148" s="113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  <c r="S148" s="113"/>
      <c r="T148" s="113"/>
      <c r="U148" s="113"/>
      <c r="V148" s="113"/>
      <c r="W148" s="113"/>
      <c r="X148" s="113"/>
      <c r="Y148" s="113"/>
      <c r="Z148" s="113"/>
      <c r="AA148" s="113"/>
      <c r="AB148" s="113"/>
      <c r="AC148" s="113"/>
      <c r="AD148" s="113"/>
      <c r="AE148" s="113"/>
      <c r="AF148" s="113"/>
      <c r="AG148" s="113"/>
      <c r="AH148" s="113"/>
      <c r="AI148" s="113"/>
      <c r="AJ148" s="113"/>
      <c r="AK148" s="113">
        <f t="shared" si="18"/>
        <v>0</v>
      </c>
      <c r="AL148" s="113"/>
      <c r="AM148" s="113"/>
      <c r="AN148" s="113"/>
      <c r="AO148" s="113">
        <f t="shared" si="19"/>
        <v>0</v>
      </c>
      <c r="AP148" s="113">
        <f t="shared" si="20"/>
        <v>0</v>
      </c>
      <c r="AQ148" s="113">
        <f t="shared" si="21"/>
        <v>0</v>
      </c>
      <c r="AR148" s="113">
        <f t="shared" si="22"/>
        <v>0</v>
      </c>
      <c r="AS148" s="113">
        <f t="shared" si="23"/>
        <v>0</v>
      </c>
    </row>
    <row r="149" spans="2:45">
      <c r="B149" s="78" t="s">
        <v>713</v>
      </c>
      <c r="C149" s="80"/>
      <c r="D149" s="113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  <c r="S149" s="113"/>
      <c r="T149" s="113"/>
      <c r="U149" s="113"/>
      <c r="V149" s="113"/>
      <c r="W149" s="113"/>
      <c r="X149" s="113"/>
      <c r="Y149" s="113"/>
      <c r="Z149" s="113"/>
      <c r="AA149" s="113"/>
      <c r="AB149" s="113"/>
      <c r="AC149" s="113"/>
      <c r="AD149" s="113"/>
      <c r="AE149" s="113"/>
      <c r="AF149" s="113"/>
      <c r="AG149" s="113"/>
      <c r="AH149" s="113"/>
      <c r="AI149" s="113"/>
      <c r="AJ149" s="113"/>
      <c r="AK149" s="113">
        <f t="shared" si="18"/>
        <v>0</v>
      </c>
      <c r="AL149" s="113"/>
      <c r="AM149" s="113"/>
      <c r="AN149" s="113"/>
      <c r="AO149" s="113">
        <f t="shared" si="19"/>
        <v>0</v>
      </c>
      <c r="AP149" s="113">
        <f t="shared" si="20"/>
        <v>0</v>
      </c>
      <c r="AQ149" s="113">
        <f t="shared" si="21"/>
        <v>0</v>
      </c>
      <c r="AR149" s="113">
        <f t="shared" si="22"/>
        <v>0</v>
      </c>
      <c r="AS149" s="113">
        <f t="shared" si="23"/>
        <v>0</v>
      </c>
    </row>
    <row r="150" spans="2:45">
      <c r="B150" s="78" t="s">
        <v>644</v>
      </c>
      <c r="C150" s="80"/>
      <c r="D150" s="113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  <c r="S150" s="113"/>
      <c r="T150" s="113"/>
      <c r="U150" s="113"/>
      <c r="V150" s="113"/>
      <c r="W150" s="113"/>
      <c r="X150" s="113"/>
      <c r="Y150" s="113"/>
      <c r="Z150" s="113"/>
      <c r="AA150" s="113"/>
      <c r="AB150" s="113"/>
      <c r="AC150" s="113"/>
      <c r="AD150" s="113"/>
      <c r="AE150" s="113"/>
      <c r="AF150" s="113"/>
      <c r="AG150" s="113"/>
      <c r="AH150" s="113"/>
      <c r="AI150" s="113"/>
      <c r="AJ150" s="113"/>
      <c r="AK150" s="113">
        <f t="shared" si="18"/>
        <v>0</v>
      </c>
      <c r="AL150" s="113"/>
      <c r="AM150" s="113"/>
      <c r="AN150" s="113"/>
      <c r="AO150" s="113">
        <f t="shared" si="19"/>
        <v>0</v>
      </c>
      <c r="AP150" s="113">
        <f t="shared" si="20"/>
        <v>0</v>
      </c>
      <c r="AQ150" s="113">
        <f t="shared" si="21"/>
        <v>0</v>
      </c>
      <c r="AR150" s="113">
        <f t="shared" si="22"/>
        <v>0</v>
      </c>
      <c r="AS150" s="113">
        <f t="shared" si="23"/>
        <v>0</v>
      </c>
    </row>
    <row r="151" spans="2:45">
      <c r="B151" s="78" t="s">
        <v>668</v>
      </c>
      <c r="C151" s="80"/>
      <c r="D151" s="113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  <c r="S151" s="113"/>
      <c r="T151" s="113"/>
      <c r="U151" s="113"/>
      <c r="V151" s="113"/>
      <c r="W151" s="113"/>
      <c r="X151" s="113"/>
      <c r="Y151" s="113"/>
      <c r="Z151" s="113"/>
      <c r="AA151" s="113"/>
      <c r="AB151" s="113"/>
      <c r="AC151" s="113"/>
      <c r="AD151" s="113"/>
      <c r="AE151" s="113"/>
      <c r="AF151" s="113"/>
      <c r="AG151" s="113"/>
      <c r="AH151" s="113"/>
      <c r="AI151" s="113"/>
      <c r="AJ151" s="113"/>
      <c r="AK151" s="113">
        <f t="shared" si="18"/>
        <v>0</v>
      </c>
      <c r="AL151" s="113"/>
      <c r="AM151" s="113"/>
      <c r="AN151" s="113"/>
      <c r="AO151" s="113">
        <f t="shared" si="19"/>
        <v>0</v>
      </c>
      <c r="AP151" s="113">
        <f t="shared" si="20"/>
        <v>0</v>
      </c>
      <c r="AQ151" s="113">
        <f t="shared" si="21"/>
        <v>0</v>
      </c>
      <c r="AR151" s="113">
        <f t="shared" si="22"/>
        <v>0</v>
      </c>
      <c r="AS151" s="113">
        <f t="shared" si="23"/>
        <v>0</v>
      </c>
    </row>
    <row r="152" spans="2:45">
      <c r="B152" s="78" t="s">
        <v>670</v>
      </c>
      <c r="C152" s="80"/>
      <c r="D152" s="113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  <c r="R152" s="113"/>
      <c r="S152" s="113"/>
      <c r="T152" s="113"/>
      <c r="U152" s="113"/>
      <c r="V152" s="113"/>
      <c r="W152" s="113"/>
      <c r="X152" s="113"/>
      <c r="Y152" s="113"/>
      <c r="Z152" s="113"/>
      <c r="AA152" s="113"/>
      <c r="AB152" s="113"/>
      <c r="AC152" s="113"/>
      <c r="AD152" s="113"/>
      <c r="AE152" s="113"/>
      <c r="AF152" s="113"/>
      <c r="AG152" s="113"/>
      <c r="AH152" s="113"/>
      <c r="AI152" s="113"/>
      <c r="AJ152" s="113"/>
      <c r="AK152" s="113">
        <f t="shared" si="18"/>
        <v>0</v>
      </c>
      <c r="AL152" s="113"/>
      <c r="AM152" s="113"/>
      <c r="AN152" s="113"/>
      <c r="AO152" s="113">
        <f t="shared" si="19"/>
        <v>0</v>
      </c>
      <c r="AP152" s="113">
        <f t="shared" si="20"/>
        <v>0</v>
      </c>
      <c r="AQ152" s="113">
        <f t="shared" si="21"/>
        <v>0</v>
      </c>
      <c r="AR152" s="113">
        <f t="shared" si="22"/>
        <v>0</v>
      </c>
      <c r="AS152" s="113">
        <f t="shared" si="23"/>
        <v>0</v>
      </c>
    </row>
    <row r="153" spans="2:45">
      <c r="B153" s="78" t="s">
        <v>672</v>
      </c>
      <c r="C153" s="80"/>
      <c r="D153" s="113"/>
      <c r="E153" s="113"/>
      <c r="F153" s="113"/>
      <c r="G153" s="113"/>
      <c r="H153" s="113"/>
      <c r="I153" s="113"/>
      <c r="J153" s="113"/>
      <c r="K153" s="113"/>
      <c r="L153" s="113"/>
      <c r="M153" s="113"/>
      <c r="N153" s="113"/>
      <c r="O153" s="113"/>
      <c r="P153" s="113"/>
      <c r="Q153" s="113"/>
      <c r="R153" s="113"/>
      <c r="S153" s="113"/>
      <c r="T153" s="113"/>
      <c r="U153" s="113"/>
      <c r="V153" s="113"/>
      <c r="W153" s="113"/>
      <c r="X153" s="113"/>
      <c r="Y153" s="113"/>
      <c r="Z153" s="113"/>
      <c r="AA153" s="113"/>
      <c r="AB153" s="113"/>
      <c r="AC153" s="113"/>
      <c r="AD153" s="113"/>
      <c r="AE153" s="113"/>
      <c r="AF153" s="113"/>
      <c r="AG153" s="113"/>
      <c r="AH153" s="113"/>
      <c r="AI153" s="113"/>
      <c r="AJ153" s="113"/>
      <c r="AK153" s="113">
        <f t="shared" si="18"/>
        <v>0</v>
      </c>
      <c r="AL153" s="113"/>
      <c r="AM153" s="113"/>
      <c r="AN153" s="113"/>
      <c r="AO153" s="113">
        <f t="shared" si="19"/>
        <v>0</v>
      </c>
      <c r="AP153" s="113">
        <f t="shared" si="20"/>
        <v>0</v>
      </c>
      <c r="AQ153" s="113">
        <f t="shared" si="21"/>
        <v>0</v>
      </c>
      <c r="AR153" s="113">
        <f t="shared" si="22"/>
        <v>0</v>
      </c>
      <c r="AS153" s="113">
        <f t="shared" si="23"/>
        <v>0</v>
      </c>
    </row>
    <row r="154" spans="2:45">
      <c r="B154" s="78" t="s">
        <v>1209</v>
      </c>
      <c r="C154" s="80"/>
      <c r="D154" s="113"/>
      <c r="E154" s="113"/>
      <c r="F154" s="113"/>
      <c r="G154" s="113"/>
      <c r="H154" s="113"/>
      <c r="I154" s="113"/>
      <c r="J154" s="113"/>
      <c r="K154" s="113"/>
      <c r="L154" s="113"/>
      <c r="M154" s="113"/>
      <c r="N154" s="113"/>
      <c r="O154" s="113"/>
      <c r="P154" s="113"/>
      <c r="Q154" s="113"/>
      <c r="R154" s="113"/>
      <c r="S154" s="113"/>
      <c r="T154" s="113"/>
      <c r="U154" s="113"/>
      <c r="V154" s="113"/>
      <c r="W154" s="113"/>
      <c r="X154" s="113"/>
      <c r="Y154" s="113"/>
      <c r="Z154" s="113"/>
      <c r="AA154" s="113"/>
      <c r="AB154" s="113"/>
      <c r="AC154" s="113"/>
      <c r="AD154" s="113"/>
      <c r="AE154" s="113"/>
      <c r="AF154" s="113"/>
      <c r="AG154" s="113"/>
      <c r="AH154" s="113"/>
      <c r="AI154" s="113"/>
      <c r="AJ154" s="113"/>
      <c r="AK154" s="113">
        <f t="shared" si="18"/>
        <v>0</v>
      </c>
      <c r="AL154" s="113"/>
      <c r="AM154" s="113"/>
      <c r="AN154" s="113"/>
      <c r="AO154" s="113">
        <f t="shared" si="19"/>
        <v>0</v>
      </c>
      <c r="AP154" s="113">
        <f t="shared" si="20"/>
        <v>0</v>
      </c>
      <c r="AQ154" s="113">
        <f t="shared" si="21"/>
        <v>0</v>
      </c>
      <c r="AR154" s="113">
        <f t="shared" si="22"/>
        <v>0</v>
      </c>
      <c r="AS154" s="113">
        <f t="shared" si="23"/>
        <v>0</v>
      </c>
    </row>
    <row r="155" spans="2:45">
      <c r="B155" s="78" t="s">
        <v>676</v>
      </c>
      <c r="C155" s="80"/>
      <c r="D155" s="113"/>
      <c r="E155" s="113"/>
      <c r="F155" s="113"/>
      <c r="G155" s="113"/>
      <c r="H155" s="113"/>
      <c r="I155" s="113"/>
      <c r="J155" s="113"/>
      <c r="K155" s="113"/>
      <c r="L155" s="113"/>
      <c r="M155" s="113"/>
      <c r="N155" s="113"/>
      <c r="O155" s="113"/>
      <c r="P155" s="113"/>
      <c r="Q155" s="113"/>
      <c r="R155" s="113"/>
      <c r="S155" s="113"/>
      <c r="T155" s="113"/>
      <c r="U155" s="113"/>
      <c r="V155" s="113"/>
      <c r="W155" s="113"/>
      <c r="X155" s="113"/>
      <c r="Y155" s="113"/>
      <c r="Z155" s="113"/>
      <c r="AA155" s="113"/>
      <c r="AB155" s="113"/>
      <c r="AC155" s="113"/>
      <c r="AD155" s="113"/>
      <c r="AE155" s="113"/>
      <c r="AF155" s="113"/>
      <c r="AG155" s="113"/>
      <c r="AH155" s="113"/>
      <c r="AI155" s="113"/>
      <c r="AJ155" s="113"/>
      <c r="AK155" s="113">
        <f t="shared" si="18"/>
        <v>0</v>
      </c>
      <c r="AL155" s="113"/>
      <c r="AM155" s="113"/>
      <c r="AN155" s="113"/>
      <c r="AO155" s="113">
        <f t="shared" si="19"/>
        <v>0</v>
      </c>
      <c r="AP155" s="113">
        <f t="shared" si="20"/>
        <v>0</v>
      </c>
      <c r="AQ155" s="113">
        <f t="shared" si="21"/>
        <v>0</v>
      </c>
      <c r="AR155" s="113">
        <f t="shared" si="22"/>
        <v>0</v>
      </c>
      <c r="AS155" s="113">
        <f t="shared" si="23"/>
        <v>0</v>
      </c>
    </row>
    <row r="156" spans="2:45">
      <c r="B156" s="78" t="s">
        <v>689</v>
      </c>
      <c r="C156" s="80"/>
      <c r="D156" s="113"/>
      <c r="E156" s="113"/>
      <c r="F156" s="113"/>
      <c r="G156" s="113"/>
      <c r="H156" s="113"/>
      <c r="I156" s="113"/>
      <c r="J156" s="113"/>
      <c r="K156" s="113"/>
      <c r="L156" s="113"/>
      <c r="M156" s="113"/>
      <c r="N156" s="113"/>
      <c r="O156" s="113"/>
      <c r="P156" s="113"/>
      <c r="Q156" s="113"/>
      <c r="R156" s="113"/>
      <c r="S156" s="113"/>
      <c r="T156" s="113"/>
      <c r="U156" s="113"/>
      <c r="V156" s="113"/>
      <c r="W156" s="113"/>
      <c r="X156" s="113"/>
      <c r="Y156" s="113"/>
      <c r="Z156" s="113"/>
      <c r="AA156" s="113"/>
      <c r="AB156" s="113"/>
      <c r="AC156" s="113"/>
      <c r="AD156" s="113"/>
      <c r="AE156" s="113"/>
      <c r="AF156" s="113"/>
      <c r="AG156" s="113"/>
      <c r="AH156" s="113"/>
      <c r="AI156" s="113"/>
      <c r="AJ156" s="113"/>
      <c r="AK156" s="113">
        <f t="shared" si="18"/>
        <v>0</v>
      </c>
      <c r="AL156" s="113"/>
      <c r="AM156" s="113"/>
      <c r="AN156" s="113"/>
      <c r="AO156" s="113">
        <f t="shared" si="19"/>
        <v>0</v>
      </c>
      <c r="AP156" s="113">
        <f t="shared" si="20"/>
        <v>0</v>
      </c>
      <c r="AQ156" s="113">
        <f t="shared" si="21"/>
        <v>0</v>
      </c>
      <c r="AR156" s="113">
        <f t="shared" si="22"/>
        <v>0</v>
      </c>
      <c r="AS156" s="113">
        <f t="shared" si="23"/>
        <v>0</v>
      </c>
    </row>
  </sheetData>
  <mergeCells count="22">
    <mergeCell ref="AO113:AP113"/>
    <mergeCell ref="AB75:AD75"/>
    <mergeCell ref="AE75:AG75"/>
    <mergeCell ref="AH75:AI75"/>
    <mergeCell ref="AO75:AP75"/>
    <mergeCell ref="AO76:AP76"/>
    <mergeCell ref="AB112:AD112"/>
    <mergeCell ref="AE112:AG112"/>
    <mergeCell ref="AH112:AI112"/>
    <mergeCell ref="AO112:AP112"/>
    <mergeCell ref="S26:T26"/>
    <mergeCell ref="AB26:AD26"/>
    <mergeCell ref="AE26:AG26"/>
    <mergeCell ref="AH26:AI26"/>
    <mergeCell ref="AO26:AP26"/>
    <mergeCell ref="AO27:AP27"/>
    <mergeCell ref="S1:T1"/>
    <mergeCell ref="AB1:AD1"/>
    <mergeCell ref="AE1:AG1"/>
    <mergeCell ref="AH1:AI1"/>
    <mergeCell ref="AO1:AP1"/>
    <mergeCell ref="AO2:AP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9"/>
  <sheetViews>
    <sheetView workbookViewId="0"/>
  </sheetViews>
  <sheetFormatPr defaultColWidth="17.28515625" defaultRowHeight="15.75" customHeight="1"/>
  <cols>
    <col min="1" max="1" width="3.140625" customWidth="1"/>
    <col min="2" max="2" width="8.85546875" customWidth="1"/>
    <col min="3" max="3" width="9.28515625" customWidth="1"/>
    <col min="4" max="4" width="9.42578125" hidden="1" customWidth="1"/>
    <col min="5" max="5" width="10.42578125" hidden="1" customWidth="1"/>
    <col min="6" max="6" width="12.42578125" customWidth="1"/>
    <col min="7" max="7" width="15" customWidth="1"/>
    <col min="8" max="8" width="10" customWidth="1"/>
    <col min="9" max="9" width="8.85546875" customWidth="1"/>
    <col min="10" max="10" width="11.28515625" customWidth="1"/>
    <col min="11" max="11" width="8.85546875" customWidth="1"/>
    <col min="12" max="12" width="11" hidden="1" customWidth="1"/>
    <col min="13" max="13" width="0" hidden="1" customWidth="1"/>
    <col min="14" max="14" width="13.28515625" customWidth="1"/>
    <col min="15" max="16" width="8.85546875" customWidth="1"/>
  </cols>
  <sheetData>
    <row r="1" spans="1:16" ht="33" customHeight="1">
      <c r="A1" s="1"/>
      <c r="B1" s="120" t="s">
        <v>78</v>
      </c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</row>
    <row r="2" spans="1:16" ht="12.75" customHeight="1">
      <c r="A2" s="1"/>
      <c r="B2" s="121" t="s">
        <v>80</v>
      </c>
      <c r="C2" s="118"/>
      <c r="D2" s="118"/>
      <c r="E2" s="118"/>
      <c r="F2" s="118"/>
      <c r="G2" s="118"/>
      <c r="H2" s="118"/>
      <c r="I2" s="1"/>
      <c r="J2" s="121" t="s">
        <v>94</v>
      </c>
      <c r="K2" s="118"/>
      <c r="L2" s="118"/>
      <c r="M2" s="118"/>
      <c r="N2" s="118"/>
      <c r="O2" s="118"/>
      <c r="P2" s="118"/>
    </row>
    <row r="3" spans="1:16" ht="12.75" customHeight="1">
      <c r="A3" s="1"/>
      <c r="B3" s="118"/>
      <c r="C3" s="118"/>
      <c r="D3" s="118"/>
      <c r="E3" s="118"/>
      <c r="F3" s="118"/>
      <c r="G3" s="118"/>
      <c r="H3" s="118"/>
      <c r="I3" s="1"/>
      <c r="J3" s="118"/>
      <c r="K3" s="118"/>
      <c r="L3" s="118"/>
      <c r="M3" s="118"/>
      <c r="N3" s="118"/>
      <c r="O3" s="118"/>
      <c r="P3" s="118"/>
    </row>
    <row r="4" spans="1:16" ht="26.25" customHeight="1">
      <c r="A4" s="1"/>
      <c r="B4" s="2" t="s">
        <v>95</v>
      </c>
      <c r="C4" s="2"/>
      <c r="D4" s="2"/>
      <c r="E4" s="2"/>
      <c r="F4" s="2"/>
      <c r="G4" s="2"/>
      <c r="H4" s="2"/>
      <c r="I4" s="2"/>
      <c r="J4" s="28" t="s">
        <v>96</v>
      </c>
      <c r="K4" s="17"/>
      <c r="L4" s="25"/>
      <c r="M4" s="25"/>
      <c r="N4" s="29"/>
      <c r="O4" s="29"/>
      <c r="P4" s="4"/>
    </row>
    <row r="5" spans="1:16" ht="15.75" customHeight="1">
      <c r="A5" s="1"/>
      <c r="B5" s="1"/>
      <c r="C5" s="1"/>
      <c r="D5" s="3"/>
      <c r="E5" s="3"/>
      <c r="F5" s="3"/>
      <c r="G5" s="3"/>
      <c r="H5" s="3"/>
      <c r="I5" s="1"/>
      <c r="J5" s="40" t="s">
        <v>207</v>
      </c>
      <c r="K5" s="43"/>
      <c r="L5" s="44">
        <v>51</v>
      </c>
      <c r="M5" s="44"/>
      <c r="N5" s="48">
        <v>2.8738425925925928E-2</v>
      </c>
      <c r="O5" s="50">
        <v>7.7546296296296304E-4</v>
      </c>
      <c r="P5" s="10">
        <v>1</v>
      </c>
    </row>
    <row r="6" spans="1:16" ht="20.25" customHeight="1">
      <c r="A6" s="4"/>
      <c r="B6" s="4"/>
      <c r="C6" s="4"/>
      <c r="D6" s="5" t="s">
        <v>418</v>
      </c>
      <c r="E6" s="5" t="s">
        <v>420</v>
      </c>
      <c r="F6" s="5" t="s">
        <v>421</v>
      </c>
      <c r="G6" s="5"/>
      <c r="H6" s="6"/>
      <c r="I6" s="32"/>
      <c r="J6" s="8" t="s">
        <v>423</v>
      </c>
      <c r="K6" s="9"/>
      <c r="L6" s="44">
        <v>47</v>
      </c>
      <c r="M6" s="44"/>
      <c r="N6" s="50">
        <v>2.7453703703703702E-2</v>
      </c>
      <c r="O6" s="50">
        <v>2.0601851851851853E-3</v>
      </c>
      <c r="P6" s="10">
        <v>2</v>
      </c>
    </row>
    <row r="7" spans="1:16" ht="21" customHeight="1">
      <c r="A7" s="4"/>
      <c r="B7" s="58" t="s">
        <v>429</v>
      </c>
      <c r="C7" s="59"/>
      <c r="D7" s="12">
        <v>47</v>
      </c>
      <c r="E7" s="12" t="s">
        <v>488</v>
      </c>
      <c r="F7" s="37">
        <v>2.6087962962962966E-2</v>
      </c>
      <c r="G7" s="37">
        <v>4.6296296296296294E-5</v>
      </c>
      <c r="H7" s="10">
        <v>1</v>
      </c>
      <c r="I7" s="15"/>
      <c r="J7" s="8" t="s">
        <v>489</v>
      </c>
      <c r="K7" s="9"/>
      <c r="L7" s="44">
        <v>47</v>
      </c>
      <c r="M7" s="44" t="s">
        <v>490</v>
      </c>
      <c r="N7" s="50">
        <v>2.7314814814814816E-2</v>
      </c>
      <c r="O7" s="50">
        <v>2.1990740740740742E-3</v>
      </c>
      <c r="P7" s="10">
        <v>3</v>
      </c>
    </row>
    <row r="8" spans="1:16" ht="21" customHeight="1">
      <c r="A8" s="4"/>
      <c r="B8" s="58" t="s">
        <v>491</v>
      </c>
      <c r="C8" s="59"/>
      <c r="D8" s="12">
        <v>34</v>
      </c>
      <c r="E8" s="12" t="s">
        <v>492</v>
      </c>
      <c r="F8" s="37">
        <v>2.6157407407407407E-2</v>
      </c>
      <c r="G8" s="37">
        <v>1.1574074074074073E-4</v>
      </c>
      <c r="H8" s="10">
        <v>2</v>
      </c>
      <c r="I8" s="15"/>
      <c r="J8" s="8" t="s">
        <v>493</v>
      </c>
      <c r="K8" s="9"/>
      <c r="L8" s="44">
        <v>52</v>
      </c>
      <c r="M8" s="44" t="s">
        <v>494</v>
      </c>
      <c r="N8" s="50">
        <v>3.1990740740740743E-2</v>
      </c>
      <c r="O8" s="50">
        <v>2.4768518518518516E-3</v>
      </c>
      <c r="P8" s="10">
        <v>4</v>
      </c>
    </row>
    <row r="9" spans="1:16" ht="21" customHeight="1">
      <c r="A9" s="4"/>
      <c r="B9" s="58" t="s">
        <v>495</v>
      </c>
      <c r="C9" s="59"/>
      <c r="D9" s="12">
        <v>42</v>
      </c>
      <c r="E9" s="12" t="s">
        <v>496</v>
      </c>
      <c r="F9" s="37">
        <v>2.6261574074074076E-2</v>
      </c>
      <c r="G9" s="37">
        <v>2.199074074074074E-4</v>
      </c>
      <c r="H9" s="10">
        <v>3</v>
      </c>
      <c r="I9" s="15"/>
      <c r="J9" s="8" t="s">
        <v>497</v>
      </c>
      <c r="K9" s="9"/>
      <c r="L9" s="44">
        <v>48</v>
      </c>
      <c r="M9" s="44" t="s">
        <v>498</v>
      </c>
      <c r="N9" s="50">
        <v>2.6967592592592595E-2</v>
      </c>
      <c r="O9" s="50">
        <v>2.5462962962962961E-3</v>
      </c>
      <c r="P9" s="10">
        <v>5</v>
      </c>
    </row>
    <row r="10" spans="1:16" ht="21" customHeight="1">
      <c r="A10" s="4"/>
      <c r="B10" s="58" t="s">
        <v>499</v>
      </c>
      <c r="C10" s="59"/>
      <c r="D10" s="10">
        <v>31</v>
      </c>
      <c r="E10" s="10" t="s">
        <v>500</v>
      </c>
      <c r="F10" s="37">
        <v>2.5752314814814815E-2</v>
      </c>
      <c r="G10" s="37">
        <v>2.8935185185185189E-4</v>
      </c>
      <c r="H10" s="10">
        <v>4</v>
      </c>
      <c r="I10" s="4"/>
      <c r="J10" s="8" t="s">
        <v>501</v>
      </c>
      <c r="K10" s="9"/>
      <c r="L10" s="44">
        <v>49</v>
      </c>
      <c r="M10" s="44" t="s">
        <v>502</v>
      </c>
      <c r="N10" s="50">
        <v>3.2256944444444442E-2</v>
      </c>
      <c r="O10" s="50">
        <v>2.7430555555555559E-3</v>
      </c>
      <c r="P10" s="10"/>
    </row>
    <row r="11" spans="1:16" ht="21" customHeight="1">
      <c r="A11" s="4"/>
      <c r="B11" s="58" t="s">
        <v>503</v>
      </c>
      <c r="C11" s="59"/>
      <c r="D11" s="10">
        <v>36</v>
      </c>
      <c r="E11" s="10" t="s">
        <v>504</v>
      </c>
      <c r="F11" s="41">
        <v>2.5752314814814815E-2</v>
      </c>
      <c r="G11" s="41">
        <v>2.8935185185185189E-4</v>
      </c>
      <c r="H11" s="10">
        <v>4</v>
      </c>
      <c r="I11" s="15"/>
      <c r="J11" s="8" t="s">
        <v>505</v>
      </c>
      <c r="K11" s="9"/>
      <c r="L11" s="44">
        <v>42</v>
      </c>
      <c r="M11" s="44" t="s">
        <v>506</v>
      </c>
      <c r="N11" s="50">
        <v>3.2268518518518523E-2</v>
      </c>
      <c r="O11" s="50">
        <v>2.7546296296296294E-3</v>
      </c>
      <c r="P11" s="10"/>
    </row>
    <row r="12" spans="1:16" ht="21" customHeight="1">
      <c r="A12" s="4"/>
      <c r="B12" s="58" t="s">
        <v>507</v>
      </c>
      <c r="C12" s="59"/>
      <c r="D12" s="12">
        <v>46</v>
      </c>
      <c r="E12" s="12" t="s">
        <v>508</v>
      </c>
      <c r="F12" s="37">
        <v>2.568287037037037E-2</v>
      </c>
      <c r="G12" s="37">
        <v>3.5879629629629635E-4</v>
      </c>
      <c r="H12" s="10"/>
      <c r="I12" s="15"/>
      <c r="J12" s="15"/>
      <c r="K12" s="15"/>
      <c r="L12" s="16"/>
      <c r="M12" s="16"/>
      <c r="N12" s="62"/>
      <c r="O12" s="62"/>
      <c r="P12" s="16"/>
    </row>
    <row r="13" spans="1:16" ht="21" customHeight="1">
      <c r="A13" s="4"/>
      <c r="B13" s="58" t="s">
        <v>509</v>
      </c>
      <c r="C13" s="59"/>
      <c r="D13" s="12">
        <v>49</v>
      </c>
      <c r="E13" s="12" t="s">
        <v>510</v>
      </c>
      <c r="F13" s="37">
        <v>2.5092592592592593E-2</v>
      </c>
      <c r="G13" s="37">
        <v>9.4907407407407408E-4</v>
      </c>
      <c r="H13" s="10"/>
      <c r="I13" s="15"/>
      <c r="J13" s="2" t="s">
        <v>511</v>
      </c>
      <c r="K13" s="2"/>
      <c r="L13" s="2"/>
      <c r="M13" s="2"/>
      <c r="N13" s="2"/>
      <c r="O13" s="2"/>
      <c r="P13" s="2"/>
    </row>
    <row r="14" spans="1:16" ht="21" customHeight="1">
      <c r="A14" s="4"/>
      <c r="B14" s="58" t="s">
        <v>512</v>
      </c>
      <c r="C14" s="59"/>
      <c r="D14" s="10">
        <v>47</v>
      </c>
      <c r="E14" s="10" t="s">
        <v>513</v>
      </c>
      <c r="F14" s="37">
        <v>2.7106481481481481E-2</v>
      </c>
      <c r="G14" s="37">
        <v>1.0648148148148147E-3</v>
      </c>
      <c r="H14" s="10"/>
      <c r="I14" s="15"/>
      <c r="J14" s="1"/>
      <c r="K14" s="1"/>
      <c r="L14" s="3"/>
      <c r="M14" s="3"/>
      <c r="N14" s="3"/>
      <c r="O14" s="64"/>
      <c r="P14" s="3"/>
    </row>
    <row r="15" spans="1:16" ht="21" customHeight="1">
      <c r="A15" s="4"/>
      <c r="B15" s="58" t="s">
        <v>514</v>
      </c>
      <c r="C15" s="59"/>
      <c r="D15" s="12">
        <v>34</v>
      </c>
      <c r="E15" s="12"/>
      <c r="F15" s="37">
        <v>2.7453703703703702E-2</v>
      </c>
      <c r="G15" s="37">
        <v>1.4120370370370369E-3</v>
      </c>
      <c r="H15" s="10"/>
      <c r="I15" s="15"/>
      <c r="J15" s="4"/>
      <c r="K15" s="4"/>
      <c r="L15" s="5" t="s">
        <v>515</v>
      </c>
      <c r="M15" s="5" t="s">
        <v>516</v>
      </c>
      <c r="N15" s="5" t="s">
        <v>517</v>
      </c>
      <c r="O15" s="5"/>
      <c r="P15" s="6"/>
    </row>
    <row r="16" spans="1:16" ht="21" customHeight="1">
      <c r="A16" s="4"/>
      <c r="B16" s="58" t="s">
        <v>518</v>
      </c>
      <c r="C16" s="59"/>
      <c r="D16" s="10">
        <v>44</v>
      </c>
      <c r="E16" s="10" t="s">
        <v>519</v>
      </c>
      <c r="F16" s="37">
        <v>3.0451388888888889E-2</v>
      </c>
      <c r="G16" s="37">
        <v>4.409722222222222E-3</v>
      </c>
      <c r="H16" s="10"/>
      <c r="I16" s="4"/>
      <c r="J16" s="8" t="s">
        <v>520</v>
      </c>
      <c r="K16" s="13"/>
      <c r="L16" s="10">
        <v>59</v>
      </c>
      <c r="M16" s="10" t="s">
        <v>521</v>
      </c>
      <c r="N16" s="41">
        <v>2.8935185185185185E-2</v>
      </c>
      <c r="O16" s="41">
        <v>5.7870370370370378E-4</v>
      </c>
      <c r="P16" s="10">
        <v>1</v>
      </c>
    </row>
    <row r="17" spans="1:16" ht="21" customHeight="1">
      <c r="A17" s="4"/>
      <c r="B17" s="15"/>
      <c r="C17" s="15"/>
      <c r="D17" s="16"/>
      <c r="E17" s="16"/>
      <c r="F17" s="67"/>
      <c r="G17" s="67"/>
      <c r="H17" s="16"/>
      <c r="I17" s="4"/>
      <c r="J17" s="8" t="s">
        <v>533</v>
      </c>
      <c r="K17" s="13"/>
      <c r="L17" s="10">
        <v>63</v>
      </c>
      <c r="M17" s="10" t="s">
        <v>534</v>
      </c>
      <c r="N17" s="41">
        <v>3.0451388888888889E-2</v>
      </c>
      <c r="O17" s="41">
        <v>9.3750000000000007E-4</v>
      </c>
      <c r="P17" s="10">
        <v>2</v>
      </c>
    </row>
    <row r="18" spans="1:16" ht="21" customHeight="1">
      <c r="A18" s="4"/>
      <c r="B18" s="2" t="s">
        <v>536</v>
      </c>
      <c r="C18" s="15"/>
      <c r="D18" s="1"/>
      <c r="E18" s="1"/>
      <c r="F18" s="67"/>
      <c r="G18" s="1"/>
      <c r="H18" s="16"/>
      <c r="I18" s="4"/>
      <c r="J18" s="8" t="s">
        <v>537</v>
      </c>
      <c r="K18" s="9"/>
      <c r="L18" s="10">
        <v>67</v>
      </c>
      <c r="M18" s="10" t="s">
        <v>538</v>
      </c>
      <c r="N18" s="41">
        <v>2.7766203703703706E-2</v>
      </c>
      <c r="O18" s="41">
        <v>1.7476851851851852E-3</v>
      </c>
      <c r="P18" s="10">
        <v>3</v>
      </c>
    </row>
    <row r="19" spans="1:16" ht="21" customHeight="1">
      <c r="A19" s="4"/>
      <c r="B19" s="8" t="s">
        <v>539</v>
      </c>
      <c r="C19" s="9"/>
      <c r="D19" s="10">
        <v>54</v>
      </c>
      <c r="E19" s="10" t="s">
        <v>540</v>
      </c>
      <c r="F19" s="41">
        <v>2.6087962962962966E-2</v>
      </c>
      <c r="G19" s="41">
        <v>4.6296296296296294E-5</v>
      </c>
      <c r="H19" s="10">
        <v>1</v>
      </c>
      <c r="I19" s="15"/>
      <c r="J19" s="8" t="s">
        <v>541</v>
      </c>
      <c r="K19" s="9"/>
      <c r="L19" s="10">
        <v>63</v>
      </c>
      <c r="M19" s="10" t="s">
        <v>542</v>
      </c>
      <c r="N19" s="41">
        <v>2.7766203703703706E-2</v>
      </c>
      <c r="O19" s="41">
        <v>1.7476851851851852E-3</v>
      </c>
      <c r="P19" s="10">
        <v>3</v>
      </c>
    </row>
    <row r="20" spans="1:16" ht="21" customHeight="1">
      <c r="A20" s="4"/>
      <c r="B20" s="8" t="s">
        <v>543</v>
      </c>
      <c r="C20" s="9"/>
      <c r="D20" s="10">
        <v>62</v>
      </c>
      <c r="E20" s="10"/>
      <c r="F20" s="41">
        <v>2.6249999999999999E-2</v>
      </c>
      <c r="G20" s="41">
        <v>2.0833333333333335E-4</v>
      </c>
      <c r="H20" s="10">
        <v>2</v>
      </c>
      <c r="I20" s="4"/>
      <c r="J20" s="8" t="s">
        <v>544</v>
      </c>
      <c r="K20" s="13"/>
      <c r="L20" s="10">
        <v>65</v>
      </c>
      <c r="M20" s="10" t="s">
        <v>545</v>
      </c>
      <c r="N20" s="82">
        <v>2.7766203703703706E-2</v>
      </c>
      <c r="O20" s="41">
        <v>1.7476851851851852E-3</v>
      </c>
      <c r="P20" s="10">
        <v>3</v>
      </c>
    </row>
    <row r="21" spans="1:16" ht="21" customHeight="1">
      <c r="A21" s="4"/>
      <c r="B21" s="8" t="s">
        <v>680</v>
      </c>
      <c r="C21" s="9"/>
      <c r="D21" s="10">
        <v>59</v>
      </c>
      <c r="E21" s="10" t="s">
        <v>682</v>
      </c>
      <c r="F21" s="41">
        <v>2.5115740740740741E-2</v>
      </c>
      <c r="G21" s="41">
        <v>9.2592592592592585E-4</v>
      </c>
      <c r="H21" s="10">
        <v>3</v>
      </c>
      <c r="I21" s="15"/>
      <c r="J21" s="8" t="s">
        <v>688</v>
      </c>
      <c r="K21" s="13"/>
      <c r="L21" s="10">
        <v>66</v>
      </c>
      <c r="M21" s="10" t="s">
        <v>690</v>
      </c>
      <c r="N21" s="41">
        <v>2.7766203703703706E-2</v>
      </c>
      <c r="O21" s="41">
        <v>1.7476851851851852E-3</v>
      </c>
      <c r="P21" s="10">
        <v>3</v>
      </c>
    </row>
    <row r="22" spans="1:16" ht="21" customHeight="1">
      <c r="A22" s="4"/>
      <c r="B22" s="8" t="s">
        <v>696</v>
      </c>
      <c r="C22" s="9"/>
      <c r="D22" s="10">
        <v>55</v>
      </c>
      <c r="E22" s="10" t="s">
        <v>698</v>
      </c>
      <c r="F22" s="41">
        <v>2.5092592592592593E-2</v>
      </c>
      <c r="G22" s="41">
        <v>9.4907407407407408E-4</v>
      </c>
      <c r="H22" s="10">
        <v>4</v>
      </c>
      <c r="I22" s="4"/>
      <c r="J22" s="8" t="s">
        <v>704</v>
      </c>
      <c r="K22" s="13"/>
      <c r="L22" s="10">
        <v>67</v>
      </c>
      <c r="M22" s="10" t="s">
        <v>706</v>
      </c>
      <c r="N22" s="41">
        <v>2.7766203703703706E-2</v>
      </c>
      <c r="O22" s="41">
        <v>1.7476851851851855E-3</v>
      </c>
      <c r="P22" s="10">
        <v>3</v>
      </c>
    </row>
    <row r="23" spans="1:16" ht="21" customHeight="1">
      <c r="A23" s="4"/>
      <c r="B23" s="8" t="s">
        <v>712</v>
      </c>
      <c r="C23" s="9"/>
      <c r="D23" s="10">
        <v>62</v>
      </c>
      <c r="E23" s="10" t="s">
        <v>714</v>
      </c>
      <c r="F23" s="41">
        <v>2.809027777777778E-2</v>
      </c>
      <c r="G23" s="41">
        <v>1.7013888888888892E-3</v>
      </c>
      <c r="H23" s="10">
        <v>5</v>
      </c>
      <c r="I23" s="15"/>
      <c r="J23" s="8" t="s">
        <v>717</v>
      </c>
      <c r="K23" s="9"/>
      <c r="L23" s="10">
        <v>68</v>
      </c>
      <c r="M23" s="10" t="s">
        <v>718</v>
      </c>
      <c r="N23" s="41">
        <v>2.7696759259259258E-2</v>
      </c>
      <c r="O23" s="41">
        <v>1.8171296296296297E-3</v>
      </c>
      <c r="P23" s="10"/>
    </row>
    <row r="24" spans="1:16" ht="21" customHeight="1">
      <c r="A24" s="4"/>
      <c r="B24" s="8" t="s">
        <v>721</v>
      </c>
      <c r="C24" s="9"/>
      <c r="D24" s="10">
        <v>62</v>
      </c>
      <c r="E24" s="10" t="s">
        <v>722</v>
      </c>
      <c r="F24" s="41">
        <v>2.8043981481481479E-2</v>
      </c>
      <c r="G24" s="41">
        <v>2.0023148148148148E-3</v>
      </c>
      <c r="H24" s="10"/>
      <c r="I24" s="15"/>
      <c r="J24" s="8" t="s">
        <v>723</v>
      </c>
      <c r="K24" s="9"/>
      <c r="L24" s="10">
        <v>71</v>
      </c>
      <c r="M24" s="10"/>
      <c r="N24" s="41">
        <v>2.7685185185185188E-2</v>
      </c>
      <c r="O24" s="41">
        <v>2.0601851851851853E-3</v>
      </c>
      <c r="P24" s="10"/>
    </row>
    <row r="25" spans="1:16" ht="21" customHeight="1">
      <c r="A25" s="4"/>
      <c r="B25" s="8" t="s">
        <v>724</v>
      </c>
      <c r="C25" s="9"/>
      <c r="D25" s="10">
        <v>63</v>
      </c>
      <c r="E25" s="10" t="s">
        <v>725</v>
      </c>
      <c r="F25" s="41">
        <v>2.8055555555555556E-2</v>
      </c>
      <c r="G25" s="41">
        <v>2.0138888888888888E-3</v>
      </c>
      <c r="H25" s="10"/>
      <c r="I25" s="4"/>
      <c r="J25" s="8" t="s">
        <v>727</v>
      </c>
      <c r="K25" s="13"/>
      <c r="L25" s="44">
        <v>58</v>
      </c>
      <c r="M25" s="44" t="s">
        <v>729</v>
      </c>
      <c r="N25" s="50">
        <v>3.1851851851851853E-2</v>
      </c>
      <c r="O25" s="50">
        <v>2.3379629629629631E-3</v>
      </c>
      <c r="P25" s="10"/>
    </row>
    <row r="26" spans="1:16" ht="21" customHeight="1">
      <c r="A26" s="4"/>
      <c r="B26" s="8" t="s">
        <v>734</v>
      </c>
      <c r="C26" s="9"/>
      <c r="D26" s="10">
        <v>63</v>
      </c>
      <c r="E26" s="10" t="s">
        <v>739</v>
      </c>
      <c r="F26" s="41">
        <v>2.8136574074074074E-2</v>
      </c>
      <c r="G26" s="41">
        <v>2.0949074074074073E-3</v>
      </c>
      <c r="H26" s="10"/>
      <c r="I26" s="15"/>
      <c r="J26" s="8" t="s">
        <v>745</v>
      </c>
      <c r="K26" s="13"/>
      <c r="L26" s="44">
        <v>58</v>
      </c>
      <c r="M26" s="44" t="s">
        <v>746</v>
      </c>
      <c r="N26" s="50">
        <v>3.2187500000000001E-2</v>
      </c>
      <c r="O26" s="50">
        <v>2.673611111111111E-3</v>
      </c>
      <c r="P26" s="10"/>
    </row>
    <row r="27" spans="1:16" ht="21" customHeight="1">
      <c r="A27" s="4"/>
      <c r="B27" s="8" t="s">
        <v>747</v>
      </c>
      <c r="C27" s="9"/>
      <c r="D27" s="10">
        <v>64</v>
      </c>
      <c r="E27" s="10" t="s">
        <v>748</v>
      </c>
      <c r="F27" s="41">
        <v>2.8148148148148148E-2</v>
      </c>
      <c r="G27" s="41">
        <v>2.1064814814814813E-3</v>
      </c>
      <c r="H27" s="14"/>
      <c r="I27" s="15"/>
      <c r="J27" s="8" t="s">
        <v>749</v>
      </c>
      <c r="K27" s="13"/>
      <c r="L27" s="10">
        <v>64</v>
      </c>
      <c r="M27" s="10" t="s">
        <v>750</v>
      </c>
      <c r="N27" s="41">
        <v>3.2268518518518523E-2</v>
      </c>
      <c r="O27" s="41">
        <v>2.7546296296296294E-3</v>
      </c>
      <c r="P27" s="10"/>
    </row>
    <row r="28" spans="1:16" ht="21" customHeight="1">
      <c r="A28" s="4"/>
      <c r="B28" s="8" t="s">
        <v>751</v>
      </c>
      <c r="C28" s="9"/>
      <c r="D28" s="10">
        <v>57</v>
      </c>
      <c r="E28" s="10" t="s">
        <v>752</v>
      </c>
      <c r="F28" s="41">
        <v>2.8969907407407406E-2</v>
      </c>
      <c r="G28" s="41">
        <v>2.9282407407407412E-3</v>
      </c>
      <c r="H28" s="10"/>
      <c r="I28" s="15"/>
      <c r="J28" s="8" t="s">
        <v>753</v>
      </c>
      <c r="K28" s="13"/>
      <c r="L28" s="10">
        <v>59</v>
      </c>
      <c r="M28" s="10" t="s">
        <v>754</v>
      </c>
      <c r="N28" s="41">
        <v>3.6111111111111115E-2</v>
      </c>
      <c r="O28" s="86">
        <v>6.5972222222222222E-3</v>
      </c>
      <c r="P28" s="10"/>
    </row>
    <row r="29" spans="1:16" ht="21" customHeight="1">
      <c r="A29" s="4"/>
      <c r="B29" s="8" t="s">
        <v>756</v>
      </c>
      <c r="C29" s="9"/>
      <c r="D29" s="10">
        <v>62</v>
      </c>
      <c r="E29" s="10" t="s">
        <v>757</v>
      </c>
      <c r="F29" s="41">
        <v>2.8969907407407406E-2</v>
      </c>
      <c r="G29" s="41">
        <v>2.9282407407407412E-3</v>
      </c>
      <c r="H29" s="10"/>
      <c r="I29" s="15"/>
      <c r="J29" s="8" t="s">
        <v>758</v>
      </c>
      <c r="K29" s="9"/>
      <c r="L29" s="44">
        <v>67</v>
      </c>
      <c r="M29" s="44" t="s">
        <v>759</v>
      </c>
      <c r="N29" s="50">
        <v>2.2337962962962962E-2</v>
      </c>
      <c r="O29" s="50">
        <v>7.1759259259259259E-3</v>
      </c>
      <c r="P29" s="10"/>
    </row>
    <row r="30" spans="1:16" ht="15.75" customHeight="1">
      <c r="A30" s="1"/>
      <c r="B30" s="1"/>
      <c r="C30" s="1"/>
      <c r="D30" s="1"/>
      <c r="E30" s="1"/>
      <c r="F30" s="1"/>
      <c r="G30" s="1"/>
      <c r="H30" s="1"/>
      <c r="I30" s="1"/>
      <c r="J30" s="8" t="s">
        <v>760</v>
      </c>
      <c r="K30" s="13"/>
      <c r="L30" s="44"/>
      <c r="M30" s="44" t="s">
        <v>761</v>
      </c>
      <c r="N30" s="44" t="s">
        <v>762</v>
      </c>
      <c r="O30" s="44"/>
      <c r="P30" s="10"/>
    </row>
    <row r="31" spans="1:16" ht="24" customHeight="1">
      <c r="A31" s="4"/>
      <c r="B31" s="4"/>
      <c r="C31" s="4"/>
      <c r="D31" s="4"/>
      <c r="E31" s="4"/>
      <c r="F31" s="4"/>
      <c r="G31" s="4"/>
      <c r="H31" s="4"/>
      <c r="I31" s="4"/>
      <c r="J31" s="8" t="s">
        <v>763</v>
      </c>
      <c r="K31" s="13"/>
      <c r="L31" s="10"/>
      <c r="M31" s="10" t="s">
        <v>764</v>
      </c>
      <c r="N31" s="10" t="s">
        <v>765</v>
      </c>
      <c r="O31" s="10"/>
      <c r="P31" s="10"/>
    </row>
    <row r="32" spans="1:16" ht="24" customHeight="1">
      <c r="A32" s="38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24" customHeight="1">
      <c r="A33" s="38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24" customHeight="1">
      <c r="A34" s="38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24" customHeight="1">
      <c r="A35" s="38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24" customHeight="1">
      <c r="A36" s="38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24" customHeight="1">
      <c r="A37" s="38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24" customHeight="1">
      <c r="A38" s="38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24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26.25" customHeight="1">
      <c r="A40" s="1"/>
      <c r="B40" s="1"/>
      <c r="C40" s="1"/>
      <c r="D40" s="1"/>
      <c r="E40" s="1"/>
      <c r="F40" s="1"/>
      <c r="G40" s="1"/>
      <c r="H40" s="1"/>
      <c r="I40" s="2"/>
      <c r="J40" s="2"/>
      <c r="K40" s="2"/>
      <c r="L40" s="2"/>
      <c r="M40" s="2"/>
      <c r="N40" s="2"/>
      <c r="O40" s="1"/>
      <c r="P40" s="1"/>
    </row>
    <row r="41" spans="1:16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20.25" customHeight="1">
      <c r="A42" s="4"/>
      <c r="B42" s="4"/>
      <c r="C42" s="4"/>
      <c r="D42" s="4"/>
      <c r="E42" s="4"/>
      <c r="F42" s="4"/>
      <c r="G42" s="4"/>
      <c r="H42" s="4"/>
      <c r="I42" s="32"/>
      <c r="J42" s="32"/>
      <c r="K42" s="6"/>
      <c r="L42" s="6"/>
      <c r="M42" s="6"/>
      <c r="N42" s="6"/>
      <c r="O42" s="4"/>
      <c r="P42" s="4"/>
    </row>
    <row r="43" spans="1:16" ht="24" customHeight="1">
      <c r="A43" s="4"/>
      <c r="B43" s="4"/>
      <c r="C43" s="4"/>
      <c r="D43" s="4"/>
      <c r="E43" s="4"/>
      <c r="F43" s="4"/>
      <c r="G43" s="4"/>
      <c r="H43" s="4"/>
      <c r="I43" s="15"/>
      <c r="J43" s="4"/>
      <c r="K43" s="16"/>
      <c r="L43" s="16"/>
      <c r="M43" s="16"/>
      <c r="N43" s="16"/>
      <c r="O43" s="4"/>
      <c r="P43" s="4"/>
    </row>
    <row r="44" spans="1:16" ht="24" customHeight="1">
      <c r="A44" s="4"/>
      <c r="B44" s="4"/>
      <c r="C44" s="4"/>
      <c r="D44" s="4"/>
      <c r="E44" s="4"/>
      <c r="F44" s="4"/>
      <c r="G44" s="4"/>
      <c r="H44" s="4"/>
      <c r="I44" s="15"/>
      <c r="J44" s="4"/>
      <c r="K44" s="16"/>
      <c r="L44" s="16"/>
      <c r="M44" s="16"/>
      <c r="N44" s="16"/>
      <c r="O44" s="4"/>
      <c r="P44" s="4"/>
    </row>
    <row r="45" spans="1:16" ht="24" customHeight="1">
      <c r="A45" s="4"/>
      <c r="B45" s="4"/>
      <c r="C45" s="4"/>
      <c r="D45" s="4"/>
      <c r="E45" s="4"/>
      <c r="F45" s="4"/>
      <c r="G45" s="4"/>
      <c r="H45" s="4"/>
      <c r="I45" s="15"/>
      <c r="J45" s="4"/>
      <c r="K45" s="16"/>
      <c r="L45" s="16"/>
      <c r="M45" s="62"/>
      <c r="N45" s="16"/>
      <c r="O45" s="4"/>
      <c r="P45" s="4"/>
    </row>
    <row r="46" spans="1:16" ht="24" customHeight="1">
      <c r="A46" s="4"/>
      <c r="B46" s="4"/>
      <c r="C46" s="4"/>
      <c r="D46" s="4"/>
      <c r="E46" s="4"/>
      <c r="F46" s="4"/>
      <c r="G46" s="4"/>
      <c r="H46" s="4"/>
      <c r="I46" s="15"/>
      <c r="J46" s="4"/>
      <c r="K46" s="16"/>
      <c r="L46" s="16"/>
      <c r="M46" s="16"/>
      <c r="N46" s="16"/>
      <c r="O46" s="4"/>
      <c r="P46" s="4"/>
    </row>
    <row r="47" spans="1:16" ht="24" customHeight="1">
      <c r="A47" s="4"/>
      <c r="B47" s="4"/>
      <c r="C47" s="4"/>
      <c r="D47" s="4"/>
      <c r="E47" s="4"/>
      <c r="F47" s="4"/>
      <c r="G47" s="4"/>
      <c r="H47" s="4"/>
      <c r="I47" s="15"/>
      <c r="J47" s="4"/>
      <c r="K47" s="16"/>
      <c r="L47" s="16"/>
      <c r="M47" s="62"/>
      <c r="N47" s="16"/>
      <c r="O47" s="4"/>
      <c r="P47" s="4"/>
    </row>
    <row r="48" spans="1:16" ht="24" customHeight="1">
      <c r="A48" s="4"/>
      <c r="B48" s="4"/>
      <c r="C48" s="4"/>
      <c r="D48" s="4"/>
      <c r="E48" s="4"/>
      <c r="F48" s="4"/>
      <c r="G48" s="4"/>
      <c r="H48" s="4"/>
      <c r="I48" s="15"/>
      <c r="J48" s="4"/>
      <c r="K48" s="16"/>
      <c r="L48" s="16"/>
      <c r="M48" s="16"/>
      <c r="N48" s="16"/>
      <c r="O48" s="4"/>
      <c r="P48" s="4"/>
    </row>
    <row r="49" spans="1:16" ht="24" customHeight="1">
      <c r="A49" s="4"/>
      <c r="B49" s="4"/>
      <c r="C49" s="4"/>
      <c r="D49" s="4"/>
      <c r="E49" s="4"/>
      <c r="F49" s="4"/>
      <c r="G49" s="4"/>
      <c r="H49" s="4"/>
      <c r="I49" s="15"/>
      <c r="J49" s="4"/>
      <c r="K49" s="16"/>
      <c r="L49" s="16"/>
      <c r="M49" s="16"/>
      <c r="N49" s="16"/>
      <c r="O49" s="4"/>
      <c r="P49" s="4"/>
    </row>
    <row r="50" spans="1:16" ht="24" customHeight="1">
      <c r="A50" s="4"/>
      <c r="B50" s="4"/>
      <c r="C50" s="4"/>
      <c r="D50" s="4"/>
      <c r="E50" s="4"/>
      <c r="F50" s="4"/>
      <c r="G50" s="4"/>
      <c r="H50" s="4"/>
      <c r="I50" s="15"/>
      <c r="J50" s="4"/>
      <c r="K50" s="16"/>
      <c r="L50" s="16"/>
      <c r="M50" s="16"/>
      <c r="N50" s="16"/>
      <c r="O50" s="4"/>
      <c r="P50" s="4"/>
    </row>
    <row r="51" spans="1:16" ht="24" customHeight="1">
      <c r="A51" s="4"/>
      <c r="B51" s="4"/>
      <c r="C51" s="4"/>
      <c r="D51" s="4"/>
      <c r="E51" s="4"/>
      <c r="F51" s="4"/>
      <c r="G51" s="4"/>
      <c r="H51" s="4"/>
      <c r="I51" s="15"/>
      <c r="J51" s="4"/>
      <c r="K51" s="16"/>
      <c r="L51" s="16"/>
      <c r="M51" s="90"/>
      <c r="N51" s="16"/>
      <c r="O51" s="4"/>
      <c r="P51" s="4"/>
    </row>
    <row r="52" spans="1:16" ht="24" customHeight="1">
      <c r="A52" s="38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ht="24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ht="24" customHeight="1">
      <c r="A54" s="4"/>
      <c r="B54" s="4"/>
      <c r="C54" s="4"/>
      <c r="D54" s="4"/>
      <c r="E54" s="4"/>
      <c r="F54" s="4"/>
      <c r="G54" s="4"/>
      <c r="H54" s="4"/>
      <c r="I54" s="15"/>
      <c r="J54" s="4"/>
      <c r="K54" s="16"/>
      <c r="L54" s="16"/>
      <c r="M54" s="62"/>
      <c r="N54" s="16"/>
      <c r="O54" s="4"/>
      <c r="P54" s="4"/>
    </row>
    <row r="55" spans="1:16" ht="24" customHeight="1">
      <c r="A55" s="4"/>
      <c r="B55" s="4"/>
      <c r="C55" s="4"/>
      <c r="D55" s="4"/>
      <c r="E55" s="4"/>
      <c r="F55" s="4"/>
      <c r="G55" s="4"/>
      <c r="H55" s="4"/>
      <c r="I55" s="15"/>
      <c r="J55" s="4"/>
      <c r="K55" s="16"/>
      <c r="L55" s="16"/>
      <c r="M55" s="16"/>
      <c r="N55" s="16"/>
      <c r="O55" s="4"/>
      <c r="P55" s="4"/>
    </row>
    <row r="56" spans="1:16" ht="24" customHeight="1">
      <c r="A56" s="4"/>
      <c r="B56" s="4"/>
      <c r="C56" s="4"/>
      <c r="D56" s="4"/>
      <c r="E56" s="4"/>
      <c r="F56" s="4"/>
      <c r="G56" s="4"/>
      <c r="H56" s="4"/>
      <c r="I56" s="119"/>
      <c r="J56" s="118"/>
      <c r="K56" s="118"/>
      <c r="L56" s="118"/>
      <c r="M56" s="118"/>
      <c r="N56" s="118"/>
      <c r="O56" s="4"/>
      <c r="P56" s="4"/>
    </row>
    <row r="57" spans="1:16" ht="24" customHeight="1">
      <c r="A57" s="38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ht="24" customHeight="1">
      <c r="A58" s="38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ht="24" customHeight="1">
      <c r="A59" s="4"/>
      <c r="B59" s="68"/>
      <c r="C59" s="96"/>
      <c r="D59" s="69"/>
      <c r="E59" s="69"/>
      <c r="F59" s="69"/>
      <c r="G59" s="69"/>
      <c r="H59" s="4"/>
      <c r="I59" s="4"/>
      <c r="J59" s="4"/>
      <c r="K59" s="4"/>
      <c r="L59" s="4"/>
      <c r="M59" s="4"/>
      <c r="N59" s="4"/>
      <c r="O59" s="4"/>
      <c r="P59" s="4"/>
    </row>
  </sheetData>
  <mergeCells count="4">
    <mergeCell ref="I56:N56"/>
    <mergeCell ref="B1:P1"/>
    <mergeCell ref="B2:H3"/>
    <mergeCell ref="J2:P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5"/>
  <sheetViews>
    <sheetView workbookViewId="0"/>
  </sheetViews>
  <sheetFormatPr defaultColWidth="17.28515625" defaultRowHeight="15.75" customHeight="1"/>
  <cols>
    <col min="1" max="1" width="3.140625" customWidth="1"/>
    <col min="2" max="2" width="8.85546875" customWidth="1"/>
    <col min="3" max="3" width="11" customWidth="1"/>
    <col min="4" max="4" width="9.42578125" hidden="1" customWidth="1"/>
    <col min="5" max="5" width="10.42578125" hidden="1" customWidth="1"/>
    <col min="6" max="6" width="12.42578125" customWidth="1"/>
    <col min="7" max="7" width="15" customWidth="1"/>
    <col min="8" max="8" width="10" customWidth="1"/>
    <col min="9" max="11" width="8.85546875" customWidth="1"/>
    <col min="12" max="12" width="10" customWidth="1"/>
    <col min="13" max="14" width="8.85546875" hidden="1" customWidth="1"/>
    <col min="15" max="15" width="11.7109375" customWidth="1"/>
    <col min="16" max="16" width="12.28515625" customWidth="1"/>
    <col min="17" max="18" width="8.85546875" customWidth="1"/>
  </cols>
  <sheetData>
    <row r="1" spans="1:18" ht="26.25" customHeight="1">
      <c r="A1" s="1"/>
      <c r="B1" s="122" t="s">
        <v>79</v>
      </c>
      <c r="C1" s="118"/>
      <c r="D1" s="118"/>
      <c r="E1" s="118"/>
      <c r="F1" s="118"/>
      <c r="G1" s="118"/>
      <c r="H1" s="118"/>
      <c r="I1" s="118"/>
      <c r="J1" s="1"/>
      <c r="K1" s="122" t="s">
        <v>87</v>
      </c>
      <c r="L1" s="118"/>
      <c r="M1" s="118"/>
      <c r="N1" s="118"/>
      <c r="O1" s="118"/>
      <c r="P1" s="118"/>
      <c r="Q1" s="118"/>
      <c r="R1" s="118"/>
    </row>
    <row r="2" spans="1:18" ht="19.5" customHeight="1">
      <c r="A2" s="1"/>
      <c r="B2" s="1"/>
      <c r="C2" s="1"/>
      <c r="D2" s="3"/>
      <c r="E2" s="3"/>
      <c r="F2" s="26" t="s">
        <v>88</v>
      </c>
      <c r="G2" s="7" t="s">
        <v>153</v>
      </c>
      <c r="H2" s="3"/>
      <c r="I2" s="1"/>
      <c r="J2" s="1"/>
      <c r="K2" s="1"/>
      <c r="L2" s="1"/>
      <c r="M2" s="3"/>
      <c r="N2" s="3"/>
      <c r="O2" s="26" t="s">
        <v>154</v>
      </c>
      <c r="P2" s="7" t="s">
        <v>155</v>
      </c>
      <c r="Q2" s="3"/>
      <c r="R2" s="1"/>
    </row>
    <row r="3" spans="1:18" ht="20.25" customHeight="1">
      <c r="A3" s="4"/>
      <c r="B3" s="4"/>
      <c r="C3" s="4"/>
      <c r="D3" s="5" t="s">
        <v>156</v>
      </c>
      <c r="E3" s="5" t="s">
        <v>158</v>
      </c>
      <c r="F3" s="5" t="s">
        <v>159</v>
      </c>
      <c r="G3" s="5" t="s">
        <v>161</v>
      </c>
      <c r="H3" s="6" t="s">
        <v>163</v>
      </c>
      <c r="I3" s="32" t="s">
        <v>164</v>
      </c>
      <c r="J3" s="4"/>
      <c r="K3" s="4"/>
      <c r="L3" s="4"/>
      <c r="M3" s="5" t="s">
        <v>235</v>
      </c>
      <c r="N3" s="5" t="s">
        <v>236</v>
      </c>
      <c r="O3" s="5" t="s">
        <v>237</v>
      </c>
      <c r="P3" s="5" t="s">
        <v>238</v>
      </c>
      <c r="Q3" s="6" t="s">
        <v>239</v>
      </c>
      <c r="R3" s="32"/>
    </row>
    <row r="4" spans="1:18" ht="21" customHeight="1">
      <c r="A4" s="4"/>
      <c r="B4" s="8" t="s">
        <v>240</v>
      </c>
      <c r="C4" s="9"/>
      <c r="D4" s="34">
        <v>36</v>
      </c>
      <c r="E4" s="35" t="s">
        <v>262</v>
      </c>
      <c r="F4" s="37">
        <v>2.4305555555555556E-2</v>
      </c>
      <c r="G4" s="37">
        <v>2.4340277777777777E-2</v>
      </c>
      <c r="H4" s="41">
        <v>3.4722222222222222E-5</v>
      </c>
      <c r="I4" s="42">
        <v>1</v>
      </c>
      <c r="J4" s="4"/>
      <c r="K4" s="8" t="s">
        <v>311</v>
      </c>
      <c r="L4" s="11"/>
      <c r="M4" s="49">
        <v>48</v>
      </c>
      <c r="N4" s="10"/>
      <c r="O4" s="41">
        <v>2.2916666666666669E-2</v>
      </c>
      <c r="P4" s="41">
        <v>2.1817129629629631E-2</v>
      </c>
      <c r="Q4" s="37">
        <v>1.0648148148148147E-3</v>
      </c>
      <c r="R4" s="66">
        <v>1</v>
      </c>
    </row>
    <row r="5" spans="1:18" ht="21" customHeight="1">
      <c r="A5" s="4"/>
      <c r="B5" s="8" t="s">
        <v>523</v>
      </c>
      <c r="C5" s="9"/>
      <c r="D5" s="49">
        <v>43</v>
      </c>
      <c r="E5" s="10" t="s">
        <v>524</v>
      </c>
      <c r="F5" s="41">
        <v>2.7777777777777776E-2</v>
      </c>
      <c r="G5" s="41">
        <v>2.7245370370370368E-2</v>
      </c>
      <c r="H5" s="41">
        <v>5.3240740740740744E-4</v>
      </c>
      <c r="I5" s="42">
        <v>2</v>
      </c>
      <c r="J5" s="4"/>
      <c r="K5" s="8" t="s">
        <v>525</v>
      </c>
      <c r="L5" s="11"/>
      <c r="M5" s="49">
        <v>45</v>
      </c>
      <c r="N5" s="10" t="s">
        <v>526</v>
      </c>
      <c r="O5" s="41">
        <v>2.7777777777777776E-2</v>
      </c>
      <c r="P5" s="41">
        <v>2.6655092592592591E-2</v>
      </c>
      <c r="Q5" s="37">
        <v>1.1226851851851851E-3</v>
      </c>
      <c r="R5" s="42">
        <v>2</v>
      </c>
    </row>
    <row r="6" spans="1:18" ht="21" customHeight="1">
      <c r="A6" s="4"/>
      <c r="B6" s="8" t="s">
        <v>527</v>
      </c>
      <c r="C6" s="9"/>
      <c r="D6" s="34">
        <v>46</v>
      </c>
      <c r="E6" s="35" t="s">
        <v>528</v>
      </c>
      <c r="F6" s="37">
        <v>2.3784722222222221E-2</v>
      </c>
      <c r="G6" s="37">
        <v>2.4328703703703703E-2</v>
      </c>
      <c r="H6" s="41">
        <v>5.4398148148148144E-4</v>
      </c>
      <c r="I6" s="42">
        <v>3</v>
      </c>
      <c r="J6" s="4"/>
      <c r="K6" s="8" t="s">
        <v>529</v>
      </c>
      <c r="L6" s="11"/>
      <c r="M6" s="49">
        <v>47</v>
      </c>
      <c r="N6" s="10" t="s">
        <v>530</v>
      </c>
      <c r="O6" s="41">
        <v>2.9166666666666664E-2</v>
      </c>
      <c r="P6" s="41">
        <v>2.6550925925925926E-2</v>
      </c>
      <c r="Q6" s="37">
        <v>2.615740740740741E-3</v>
      </c>
      <c r="R6" s="42">
        <v>3</v>
      </c>
    </row>
    <row r="7" spans="1:18" ht="21" customHeight="1">
      <c r="A7" s="4"/>
      <c r="B7" s="8" t="s">
        <v>531</v>
      </c>
      <c r="C7" s="9"/>
      <c r="D7" s="49">
        <v>44</v>
      </c>
      <c r="E7" s="10" t="s">
        <v>532</v>
      </c>
      <c r="F7" s="41">
        <v>2.7777777777777776E-2</v>
      </c>
      <c r="G7" s="41">
        <v>2.8518518518518523E-2</v>
      </c>
      <c r="H7" s="41">
        <v>7.407407407407407E-4</v>
      </c>
      <c r="I7" s="42">
        <v>4</v>
      </c>
      <c r="J7" s="4"/>
      <c r="K7" s="60" t="s">
        <v>535</v>
      </c>
      <c r="L7" s="83"/>
      <c r="M7" s="63">
        <v>49</v>
      </c>
      <c r="N7" s="65" t="s">
        <v>719</v>
      </c>
      <c r="O7" s="65"/>
      <c r="P7" s="65" t="s">
        <v>720</v>
      </c>
      <c r="Q7" s="85"/>
      <c r="R7" s="89"/>
    </row>
    <row r="8" spans="1:18" ht="21" customHeight="1">
      <c r="A8" s="4"/>
      <c r="B8" s="8" t="s">
        <v>768</v>
      </c>
      <c r="C8" s="9"/>
      <c r="D8" s="34">
        <v>49</v>
      </c>
      <c r="E8" s="35" t="s">
        <v>769</v>
      </c>
      <c r="F8" s="37">
        <v>2.4999999999999998E-2</v>
      </c>
      <c r="G8" s="37">
        <v>2.5810185185185183E-2</v>
      </c>
      <c r="H8" s="41">
        <v>8.1018518518518516E-4</v>
      </c>
      <c r="I8" s="42">
        <v>5</v>
      </c>
      <c r="J8" s="4"/>
      <c r="K8" s="68"/>
      <c r="L8" s="91"/>
      <c r="M8" s="92"/>
      <c r="N8" s="69"/>
      <c r="O8" s="69"/>
      <c r="P8" s="69"/>
      <c r="Q8" s="93"/>
      <c r="R8" s="94"/>
    </row>
    <row r="9" spans="1:18" ht="21" customHeight="1">
      <c r="A9" s="4"/>
      <c r="B9" s="8" t="s">
        <v>773</v>
      </c>
      <c r="C9" s="9"/>
      <c r="D9" s="34" t="s">
        <v>774</v>
      </c>
      <c r="E9" s="35" t="s">
        <v>775</v>
      </c>
      <c r="F9" s="37">
        <v>2.4999999999999998E-2</v>
      </c>
      <c r="G9" s="37">
        <v>2.5810185185185183E-2</v>
      </c>
      <c r="H9" s="41">
        <v>8.1018518518518516E-4</v>
      </c>
      <c r="I9" s="42">
        <v>5</v>
      </c>
      <c r="J9" s="4"/>
      <c r="K9" s="123" t="s">
        <v>776</v>
      </c>
      <c r="L9" s="118"/>
      <c r="M9" s="118"/>
      <c r="N9" s="118"/>
      <c r="O9" s="118"/>
      <c r="P9" s="118"/>
      <c r="Q9" s="118"/>
      <c r="R9" s="118"/>
    </row>
    <row r="10" spans="1:18" ht="21" customHeight="1">
      <c r="A10" s="4"/>
      <c r="B10" s="8" t="s">
        <v>779</v>
      </c>
      <c r="C10" s="9"/>
      <c r="D10" s="34">
        <v>34</v>
      </c>
      <c r="E10" s="35" t="s">
        <v>780</v>
      </c>
      <c r="F10" s="37">
        <v>3.4722222222222224E-2</v>
      </c>
      <c r="G10" s="37">
        <v>3.5624999999999997E-2</v>
      </c>
      <c r="H10" s="41">
        <v>9.0277777777777784E-4</v>
      </c>
      <c r="I10" s="42"/>
      <c r="J10" s="4"/>
      <c r="K10" s="8" t="s">
        <v>781</v>
      </c>
      <c r="L10" s="13"/>
      <c r="M10" s="49">
        <v>59</v>
      </c>
      <c r="N10" s="10" t="s">
        <v>782</v>
      </c>
      <c r="O10" s="41">
        <v>2.4999999999999998E-2</v>
      </c>
      <c r="P10" s="41">
        <v>2.508101851851852E-2</v>
      </c>
      <c r="Q10" s="41">
        <v>8.1018518518518516E-5</v>
      </c>
      <c r="R10" s="42">
        <v>1</v>
      </c>
    </row>
    <row r="11" spans="1:18" ht="21" customHeight="1">
      <c r="A11" s="4"/>
      <c r="B11" s="8" t="s">
        <v>784</v>
      </c>
      <c r="C11" s="9"/>
      <c r="D11" s="49">
        <v>31</v>
      </c>
      <c r="E11" s="10" t="s">
        <v>785</v>
      </c>
      <c r="F11" s="41">
        <v>2.7777777777777776E-2</v>
      </c>
      <c r="G11" s="41">
        <v>2.5636574074074072E-2</v>
      </c>
      <c r="H11" s="41">
        <v>2.1412037037037038E-3</v>
      </c>
      <c r="I11" s="42"/>
      <c r="J11" s="4"/>
      <c r="K11" s="8" t="s">
        <v>786</v>
      </c>
      <c r="L11" s="13"/>
      <c r="M11" s="49">
        <v>67</v>
      </c>
      <c r="N11" s="10" t="s">
        <v>787</v>
      </c>
      <c r="O11" s="41">
        <v>2.6388888888888889E-2</v>
      </c>
      <c r="P11" s="41">
        <v>2.6064814814814815E-2</v>
      </c>
      <c r="Q11" s="41">
        <v>3.2407407407407406E-4</v>
      </c>
      <c r="R11" s="42">
        <v>2</v>
      </c>
    </row>
    <row r="12" spans="1:18" ht="21" customHeight="1">
      <c r="A12" s="4"/>
      <c r="B12" s="8" t="s">
        <v>788</v>
      </c>
      <c r="C12" s="9"/>
      <c r="D12" s="49">
        <v>47</v>
      </c>
      <c r="E12" s="10" t="s">
        <v>789</v>
      </c>
      <c r="F12" s="41">
        <v>2.8819444444444443E-2</v>
      </c>
      <c r="G12" s="41">
        <v>2.6620370370370374E-2</v>
      </c>
      <c r="H12" s="41">
        <v>2.1990740740740742E-3</v>
      </c>
      <c r="I12" s="42"/>
      <c r="J12" s="4"/>
      <c r="K12" s="8" t="s">
        <v>790</v>
      </c>
      <c r="L12" s="11"/>
      <c r="M12" s="49">
        <v>73</v>
      </c>
      <c r="N12" s="10"/>
      <c r="O12" s="41">
        <v>2.6388888888888889E-2</v>
      </c>
      <c r="P12" s="41">
        <v>2.6759259259259257E-2</v>
      </c>
      <c r="Q12" s="37">
        <v>3.7037037037037035E-4</v>
      </c>
      <c r="R12" s="66">
        <v>3</v>
      </c>
    </row>
    <row r="13" spans="1:18" ht="21" customHeight="1">
      <c r="A13" s="4"/>
      <c r="B13" s="60" t="s">
        <v>791</v>
      </c>
      <c r="C13" s="61"/>
      <c r="D13" s="63">
        <v>34</v>
      </c>
      <c r="E13" s="65" t="s">
        <v>792</v>
      </c>
      <c r="F13" s="98">
        <v>2.9166666666666664E-2</v>
      </c>
      <c r="G13" s="99">
        <v>2.6550925925925926E-2</v>
      </c>
      <c r="H13" s="41">
        <v>2.615740740740741E-3</v>
      </c>
      <c r="I13" s="49"/>
      <c r="J13" s="4"/>
      <c r="K13" s="8" t="s">
        <v>798</v>
      </c>
      <c r="L13" s="11"/>
      <c r="M13" s="49">
        <v>67</v>
      </c>
      <c r="N13" s="10" t="s">
        <v>799</v>
      </c>
      <c r="O13" s="41">
        <v>2.6388888888888889E-2</v>
      </c>
      <c r="P13" s="41">
        <v>2.5810185185185183E-2</v>
      </c>
      <c r="Q13" s="41">
        <v>5.7870370370370378E-4</v>
      </c>
      <c r="R13" s="66">
        <v>4</v>
      </c>
    </row>
    <row r="14" spans="1:18" ht="21" customHeight="1">
      <c r="A14" s="4"/>
      <c r="B14" s="68"/>
      <c r="C14" s="68"/>
      <c r="D14" s="92"/>
      <c r="E14" s="69"/>
      <c r="F14" s="102"/>
      <c r="G14" s="103"/>
      <c r="H14" s="103"/>
      <c r="I14" s="106"/>
      <c r="J14" s="4"/>
      <c r="K14" s="8" t="s">
        <v>805</v>
      </c>
      <c r="L14" s="13"/>
      <c r="M14" s="49">
        <v>64</v>
      </c>
      <c r="N14" s="10" t="s">
        <v>806</v>
      </c>
      <c r="O14" s="41">
        <v>2.1354166666666664E-2</v>
      </c>
      <c r="P14" s="41">
        <v>2.0694444444444446E-2</v>
      </c>
      <c r="Q14" s="41">
        <v>6.5972222222222213E-4</v>
      </c>
      <c r="R14" s="42">
        <v>5</v>
      </c>
    </row>
    <row r="15" spans="1:18" ht="21" customHeight="1">
      <c r="A15" s="4"/>
      <c r="B15" s="123" t="s">
        <v>810</v>
      </c>
      <c r="C15" s="118"/>
      <c r="D15" s="118"/>
      <c r="E15" s="118"/>
      <c r="F15" s="118"/>
      <c r="G15" s="118"/>
      <c r="H15" s="118"/>
      <c r="I15" s="118"/>
      <c r="J15" s="4"/>
      <c r="K15" s="8" t="s">
        <v>811</v>
      </c>
      <c r="L15" s="13"/>
      <c r="M15" s="49">
        <v>65</v>
      </c>
      <c r="N15" s="10" t="s">
        <v>812</v>
      </c>
      <c r="O15" s="41">
        <v>4.1666666666666664E-2</v>
      </c>
      <c r="P15" s="41">
        <v>4.0625000000000001E-2</v>
      </c>
      <c r="Q15" s="41">
        <v>1.0416666666666667E-3</v>
      </c>
      <c r="R15" s="14"/>
    </row>
    <row r="16" spans="1:18" ht="21" customHeight="1">
      <c r="A16" s="4"/>
      <c r="B16" s="8" t="s">
        <v>813</v>
      </c>
      <c r="C16" s="9"/>
      <c r="D16" s="49">
        <v>62</v>
      </c>
      <c r="E16" s="10" t="s">
        <v>815</v>
      </c>
      <c r="F16" s="41">
        <v>3.5590277777777776E-2</v>
      </c>
      <c r="G16" s="41">
        <v>3.560185185185185E-2</v>
      </c>
      <c r="H16" s="41">
        <v>1.1574074074074073E-5</v>
      </c>
      <c r="I16" s="42">
        <v>1</v>
      </c>
      <c r="J16" s="4"/>
      <c r="K16" s="8" t="s">
        <v>817</v>
      </c>
      <c r="L16" s="13"/>
      <c r="M16" s="49">
        <v>66</v>
      </c>
      <c r="N16" s="10" t="s">
        <v>818</v>
      </c>
      <c r="O16" s="41">
        <v>4.1250000000000002E-2</v>
      </c>
      <c r="P16" s="41">
        <v>3.9699074074074074E-2</v>
      </c>
      <c r="Q16" s="41">
        <v>1.5509259259259261E-3</v>
      </c>
      <c r="R16" s="14"/>
    </row>
    <row r="17" spans="1:18" ht="21" customHeight="1">
      <c r="A17" s="4"/>
      <c r="B17" s="8" t="s">
        <v>821</v>
      </c>
      <c r="C17" s="9"/>
      <c r="D17" s="34">
        <v>54</v>
      </c>
      <c r="E17" s="35" t="s">
        <v>822</v>
      </c>
      <c r="F17" s="37">
        <v>3.5578703703703703E-2</v>
      </c>
      <c r="G17" s="37">
        <v>3.5613425925925923E-2</v>
      </c>
      <c r="H17" s="41">
        <v>3.4722222222222222E-5</v>
      </c>
      <c r="I17" s="49">
        <v>2</v>
      </c>
      <c r="J17" s="4"/>
      <c r="K17" s="8" t="s">
        <v>825</v>
      </c>
      <c r="L17" s="13"/>
      <c r="M17" s="49">
        <v>58</v>
      </c>
      <c r="N17" s="10" t="s">
        <v>827</v>
      </c>
      <c r="O17" s="41">
        <v>2.361111111111111E-2</v>
      </c>
      <c r="P17" s="41">
        <v>2.1631944444444443E-2</v>
      </c>
      <c r="Q17" s="41">
        <v>1.9791666666666668E-3</v>
      </c>
      <c r="R17" s="14"/>
    </row>
    <row r="18" spans="1:18" ht="21" customHeight="1">
      <c r="A18" s="4"/>
      <c r="B18" s="8" t="s">
        <v>828</v>
      </c>
      <c r="C18" s="9"/>
      <c r="D18" s="34">
        <v>64</v>
      </c>
      <c r="E18" s="35"/>
      <c r="F18" s="37">
        <v>4.0972222222222222E-2</v>
      </c>
      <c r="G18" s="37">
        <v>4.1342592592592591E-2</v>
      </c>
      <c r="H18" s="82">
        <v>3.7037037037037035E-4</v>
      </c>
      <c r="I18" s="49">
        <v>3</v>
      </c>
      <c r="J18" s="4"/>
      <c r="K18" s="8" t="s">
        <v>831</v>
      </c>
      <c r="L18" s="13"/>
      <c r="M18" s="49">
        <v>58</v>
      </c>
      <c r="N18" s="10" t="s">
        <v>832</v>
      </c>
      <c r="O18" s="41">
        <v>2.6388888888888889E-2</v>
      </c>
      <c r="P18" s="41">
        <v>2.4050925925925924E-2</v>
      </c>
      <c r="Q18" s="41">
        <v>2.3379629629629631E-3</v>
      </c>
      <c r="R18" s="14"/>
    </row>
    <row r="19" spans="1:18" ht="21" customHeight="1">
      <c r="A19" s="4"/>
      <c r="B19" s="8" t="s">
        <v>834</v>
      </c>
      <c r="C19" s="9"/>
      <c r="D19" s="49">
        <v>63</v>
      </c>
      <c r="E19" s="10" t="s">
        <v>836</v>
      </c>
      <c r="F19" s="41">
        <v>2.5347222222222219E-2</v>
      </c>
      <c r="G19" s="41">
        <v>2.3217592592592592E-2</v>
      </c>
      <c r="H19" s="41">
        <v>2.0370370370370373E-3</v>
      </c>
      <c r="I19" s="49">
        <v>4</v>
      </c>
      <c r="J19" s="4"/>
      <c r="K19" s="8" t="s">
        <v>838</v>
      </c>
      <c r="L19" s="13"/>
      <c r="M19" s="49">
        <v>73</v>
      </c>
      <c r="N19" s="10" t="s">
        <v>839</v>
      </c>
      <c r="O19" s="41">
        <v>3.888888888888889E-2</v>
      </c>
      <c r="P19" s="41">
        <v>4.1331018518518517E-2</v>
      </c>
      <c r="Q19" s="41">
        <v>2.4421296296296296E-3</v>
      </c>
      <c r="R19" s="35"/>
    </row>
    <row r="20" spans="1:18" ht="21" customHeight="1">
      <c r="A20" s="4"/>
      <c r="B20" s="8" t="s">
        <v>840</v>
      </c>
      <c r="C20" s="9"/>
      <c r="D20" s="49">
        <v>62</v>
      </c>
      <c r="E20" s="10" t="s">
        <v>841</v>
      </c>
      <c r="F20" s="41">
        <v>4.027777777777778E-2</v>
      </c>
      <c r="G20" s="41">
        <v>3.8229166666666668E-2</v>
      </c>
      <c r="H20" s="41">
        <v>2.0486111111111113E-3</v>
      </c>
      <c r="I20" s="49">
        <v>5</v>
      </c>
      <c r="J20" s="4"/>
      <c r="K20" s="8" t="s">
        <v>843</v>
      </c>
      <c r="L20" s="13"/>
      <c r="M20" s="49">
        <v>85</v>
      </c>
      <c r="N20" s="10" t="s">
        <v>844</v>
      </c>
      <c r="O20" s="41">
        <v>4.3819444444444446E-2</v>
      </c>
      <c r="P20" s="41">
        <v>4.0057870370370369E-2</v>
      </c>
      <c r="Q20" s="41">
        <v>3.7615740740740739E-3</v>
      </c>
      <c r="R20" s="35"/>
    </row>
    <row r="21" spans="1:18" ht="21" customHeight="1">
      <c r="A21" s="4"/>
      <c r="B21" s="8" t="s">
        <v>846</v>
      </c>
      <c r="C21" s="9"/>
      <c r="D21" s="34">
        <v>63</v>
      </c>
      <c r="E21" s="35" t="s">
        <v>847</v>
      </c>
      <c r="F21" s="37">
        <v>4.027777777777778E-2</v>
      </c>
      <c r="G21" s="37">
        <v>3.8217592592592588E-2</v>
      </c>
      <c r="H21" s="41">
        <f>F21-G21</f>
        <v>2.0601851851851927E-3</v>
      </c>
      <c r="I21" s="49"/>
      <c r="J21" s="4"/>
      <c r="K21" s="8" t="s">
        <v>853</v>
      </c>
      <c r="L21" s="11"/>
      <c r="M21" s="49">
        <v>67</v>
      </c>
      <c r="N21" s="10" t="s">
        <v>854</v>
      </c>
      <c r="O21" s="41">
        <v>3.6111111111111115E-2</v>
      </c>
      <c r="P21" s="41">
        <v>2.6770833333333331E-2</v>
      </c>
      <c r="Q21" s="37">
        <v>9.3402777777777772E-3</v>
      </c>
      <c r="R21" s="35"/>
    </row>
    <row r="22" spans="1:18" ht="21" customHeight="1">
      <c r="A22" s="4"/>
      <c r="B22" s="8" t="s">
        <v>857</v>
      </c>
      <c r="C22" s="9"/>
      <c r="D22" s="34">
        <v>58</v>
      </c>
      <c r="E22" s="35" t="s">
        <v>858</v>
      </c>
      <c r="F22" s="107">
        <v>3.923611111111111E-2</v>
      </c>
      <c r="G22" s="37">
        <v>3.6631944444444446E-2</v>
      </c>
      <c r="H22" s="41">
        <v>2.6041666666666665E-3</v>
      </c>
      <c r="I22" s="49"/>
      <c r="J22" s="4"/>
      <c r="K22" s="8" t="s">
        <v>865</v>
      </c>
      <c r="L22" s="11"/>
      <c r="M22" s="49">
        <v>57</v>
      </c>
      <c r="N22" s="10" t="s">
        <v>866</v>
      </c>
      <c r="O22" s="41">
        <v>3.0277777777777778E-2</v>
      </c>
      <c r="P22" s="41">
        <v>2.0486111111111111E-2</v>
      </c>
      <c r="Q22" s="37">
        <v>9.7916666666666655E-3</v>
      </c>
      <c r="R22" s="14"/>
    </row>
    <row r="23" spans="1:18" ht="26.25" customHeight="1">
      <c r="A23" s="1"/>
      <c r="B23" s="122"/>
      <c r="C23" s="118"/>
      <c r="D23" s="118"/>
      <c r="E23" s="118"/>
      <c r="F23" s="118"/>
      <c r="G23" s="118"/>
      <c r="H23" s="118"/>
      <c r="I23" s="118"/>
      <c r="J23" s="1"/>
      <c r="K23" s="31" t="s">
        <v>867</v>
      </c>
      <c r="L23" s="14"/>
      <c r="M23" s="49">
        <v>78</v>
      </c>
      <c r="N23" s="10"/>
      <c r="O23" s="41">
        <v>3.888888888888889E-2</v>
      </c>
      <c r="P23" s="41">
        <v>2.8518518518518523E-2</v>
      </c>
      <c r="Q23" s="41">
        <v>1.037037037037037E-2</v>
      </c>
      <c r="R23" s="35"/>
    </row>
    <row r="24" spans="1:18" ht="12.75" customHeight="1">
      <c r="A24" s="1"/>
      <c r="B24" s="1"/>
      <c r="C24" s="1"/>
      <c r="D24" s="3"/>
      <c r="E24" s="1"/>
      <c r="F24" s="3"/>
      <c r="G24" s="3"/>
      <c r="H24" s="3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2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</sheetData>
  <mergeCells count="5">
    <mergeCell ref="B1:I1"/>
    <mergeCell ref="B23:I23"/>
    <mergeCell ref="K1:R1"/>
    <mergeCell ref="K9:R9"/>
    <mergeCell ref="B15:I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6"/>
  <sheetViews>
    <sheetView workbookViewId="0"/>
  </sheetViews>
  <sheetFormatPr defaultColWidth="17.28515625" defaultRowHeight="15.75" customHeight="1"/>
  <cols>
    <col min="1" max="1" width="20.140625" customWidth="1"/>
    <col min="2" max="2" width="8.7109375" customWidth="1"/>
    <col min="3" max="3" width="15.5703125" customWidth="1"/>
    <col min="4" max="4" width="13.7109375" customWidth="1"/>
    <col min="5" max="6" width="8.7109375" customWidth="1"/>
  </cols>
  <sheetData>
    <row r="1" spans="1:5" ht="12.75" customHeight="1">
      <c r="A1" s="21" t="s">
        <v>89</v>
      </c>
      <c r="C1" s="21"/>
      <c r="D1" s="21"/>
    </row>
    <row r="2" spans="1:5" ht="12.75" customHeight="1">
      <c r="A2" s="21" t="s">
        <v>90</v>
      </c>
      <c r="C2" s="21"/>
      <c r="D2" s="21"/>
    </row>
    <row r="3" spans="1:5" ht="12.75" customHeight="1">
      <c r="A3" s="22" t="s">
        <v>91</v>
      </c>
      <c r="C3" s="21"/>
      <c r="D3" s="21"/>
    </row>
    <row r="4" spans="1:5" ht="12.75" customHeight="1">
      <c r="A4" s="21"/>
      <c r="C4" s="21"/>
      <c r="D4" s="21"/>
    </row>
    <row r="5" spans="1:5" ht="12.75" customHeight="1">
      <c r="A5" s="21" t="s">
        <v>92</v>
      </c>
      <c r="C5" s="21"/>
      <c r="D5" s="21"/>
    </row>
    <row r="6" spans="1:5" ht="12.75" customHeight="1">
      <c r="A6" s="21"/>
      <c r="C6" s="21"/>
      <c r="D6" s="21"/>
    </row>
    <row r="7" spans="1:5" ht="12.75" customHeight="1">
      <c r="A7" s="23" t="s">
        <v>93</v>
      </c>
      <c r="B7" s="23" t="s">
        <v>97</v>
      </c>
      <c r="C7" s="23" t="s">
        <v>98</v>
      </c>
      <c r="D7" s="23" t="s">
        <v>99</v>
      </c>
      <c r="E7" s="24" t="s">
        <v>100</v>
      </c>
    </row>
    <row r="8" spans="1:5" ht="12.75" customHeight="1">
      <c r="A8" s="21" t="s">
        <v>101</v>
      </c>
      <c r="B8" s="21">
        <v>55</v>
      </c>
      <c r="C8" s="21">
        <v>6</v>
      </c>
      <c r="D8" s="21" t="s">
        <v>102</v>
      </c>
      <c r="E8" s="21">
        <v>1</v>
      </c>
    </row>
    <row r="9" spans="1:5" ht="12.75" customHeight="1">
      <c r="A9" s="21" t="s">
        <v>103</v>
      </c>
      <c r="B9" s="21">
        <v>63</v>
      </c>
      <c r="C9" s="21">
        <v>6</v>
      </c>
      <c r="D9" s="21" t="s">
        <v>104</v>
      </c>
      <c r="E9" s="21">
        <v>2</v>
      </c>
    </row>
    <row r="10" spans="1:5" ht="12.75" customHeight="1">
      <c r="A10" s="21" t="s">
        <v>105</v>
      </c>
      <c r="B10" s="21">
        <v>58</v>
      </c>
      <c r="C10" s="21">
        <v>5</v>
      </c>
      <c r="D10" s="21" t="s">
        <v>106</v>
      </c>
      <c r="E10" s="21">
        <v>3</v>
      </c>
    </row>
    <row r="11" spans="1:5" ht="12.75" customHeight="1">
      <c r="A11" s="21"/>
      <c r="C11" s="21"/>
      <c r="D11" s="21"/>
    </row>
    <row r="12" spans="1:5" ht="12.75" customHeight="1">
      <c r="A12" s="21" t="s">
        <v>107</v>
      </c>
      <c r="B12" s="21" t="s">
        <v>108</v>
      </c>
      <c r="C12" s="21"/>
      <c r="D12" s="21"/>
    </row>
    <row r="13" spans="1:5" ht="12.75" customHeight="1">
      <c r="A13" s="21" t="s">
        <v>109</v>
      </c>
      <c r="C13" s="21">
        <v>6</v>
      </c>
      <c r="D13" s="21" t="s">
        <v>110</v>
      </c>
      <c r="E13" s="21">
        <v>1</v>
      </c>
    </row>
    <row r="14" spans="1:5" ht="12.75" customHeight="1">
      <c r="A14" s="21"/>
      <c r="C14" s="21"/>
      <c r="D14" s="21"/>
    </row>
    <row r="15" spans="1:5" ht="12.75" customHeight="1">
      <c r="A15" s="21"/>
      <c r="C15" s="21"/>
      <c r="D15" s="21"/>
    </row>
    <row r="16" spans="1:5" ht="12.75" customHeight="1">
      <c r="A16" s="21" t="s">
        <v>111</v>
      </c>
      <c r="C16" s="21"/>
      <c r="D16" s="21"/>
    </row>
    <row r="17" spans="1:5" ht="12.75" customHeight="1">
      <c r="A17" s="21"/>
      <c r="C17" s="21"/>
      <c r="D17" s="21"/>
    </row>
    <row r="18" spans="1:5" ht="12.75" customHeight="1">
      <c r="A18" s="23" t="s">
        <v>112</v>
      </c>
      <c r="B18" s="23" t="s">
        <v>113</v>
      </c>
      <c r="C18" s="23" t="s">
        <v>114</v>
      </c>
      <c r="D18" s="23" t="s">
        <v>115</v>
      </c>
      <c r="E18" s="24" t="s">
        <v>116</v>
      </c>
    </row>
    <row r="19" spans="1:5" ht="12.75" customHeight="1">
      <c r="A19" s="21" t="s">
        <v>117</v>
      </c>
      <c r="C19" s="21">
        <v>7</v>
      </c>
      <c r="D19" s="21" t="s">
        <v>118</v>
      </c>
      <c r="E19" s="21">
        <v>1</v>
      </c>
    </row>
    <row r="20" spans="1:5" ht="12.75" customHeight="1">
      <c r="A20" s="21" t="s">
        <v>119</v>
      </c>
      <c r="C20" s="21">
        <v>7</v>
      </c>
      <c r="D20" s="21" t="s">
        <v>120</v>
      </c>
      <c r="E20" s="21">
        <v>1</v>
      </c>
    </row>
    <row r="21" spans="1:5" ht="12.75" customHeight="1">
      <c r="A21" s="21" t="s">
        <v>121</v>
      </c>
      <c r="C21" s="21">
        <v>6</v>
      </c>
      <c r="D21" s="21" t="s">
        <v>122</v>
      </c>
      <c r="E21" s="21">
        <v>3</v>
      </c>
    </row>
    <row r="22" spans="1:5" ht="12.75" customHeight="1">
      <c r="A22" s="21" t="s">
        <v>123</v>
      </c>
      <c r="C22" s="21">
        <v>5</v>
      </c>
      <c r="D22" s="21" t="s">
        <v>124</v>
      </c>
      <c r="E22" s="21">
        <v>5</v>
      </c>
    </row>
    <row r="23" spans="1:5" ht="12.75" customHeight="1">
      <c r="A23" s="21" t="s">
        <v>126</v>
      </c>
      <c r="B23" s="21">
        <v>64</v>
      </c>
      <c r="C23" s="21">
        <v>5</v>
      </c>
      <c r="D23" s="21" t="s">
        <v>129</v>
      </c>
      <c r="E23" s="21">
        <v>5</v>
      </c>
    </row>
    <row r="24" spans="1:5" ht="12.75" customHeight="1">
      <c r="A24" s="21" t="s">
        <v>131</v>
      </c>
      <c r="C24" s="21">
        <v>4</v>
      </c>
      <c r="D24" s="21" t="s">
        <v>132</v>
      </c>
    </row>
    <row r="25" spans="1:5" ht="12.75" customHeight="1">
      <c r="A25" s="21" t="s">
        <v>134</v>
      </c>
      <c r="C25" s="21">
        <v>3</v>
      </c>
      <c r="D25" s="21" t="s">
        <v>136</v>
      </c>
    </row>
    <row r="26" spans="1:5" ht="12.75" customHeight="1">
      <c r="A26" s="21" t="s">
        <v>137</v>
      </c>
      <c r="C26" s="21">
        <v>3</v>
      </c>
      <c r="D26" s="21" t="s">
        <v>138</v>
      </c>
    </row>
    <row r="27" spans="1:5" ht="12.75" customHeight="1">
      <c r="A27" s="21" t="s">
        <v>139</v>
      </c>
      <c r="C27" s="21">
        <v>0</v>
      </c>
      <c r="D27" s="21" t="s">
        <v>140</v>
      </c>
    </row>
    <row r="28" spans="1:5" ht="12.75" customHeight="1">
      <c r="A28" s="21" t="s">
        <v>141</v>
      </c>
      <c r="B28" s="21" t="s">
        <v>142</v>
      </c>
      <c r="C28" s="21"/>
      <c r="D28" s="21"/>
    </row>
    <row r="29" spans="1:5" ht="12.75" customHeight="1">
      <c r="A29" s="21"/>
      <c r="C29" s="21"/>
      <c r="D29" s="21"/>
    </row>
    <row r="30" spans="1:5" ht="12.75" customHeight="1">
      <c r="A30" s="21"/>
      <c r="C30" s="21"/>
      <c r="D30" s="21"/>
    </row>
    <row r="31" spans="1:5" ht="12.75" customHeight="1">
      <c r="A31" s="21"/>
      <c r="C31" s="21"/>
      <c r="D31" s="21"/>
    </row>
    <row r="32" spans="1:5" ht="12.75" customHeight="1">
      <c r="A32" s="21"/>
      <c r="C32" s="21"/>
      <c r="D32" s="21"/>
    </row>
    <row r="33" spans="1:5" ht="12.75" customHeight="1">
      <c r="A33" s="21" t="s">
        <v>143</v>
      </c>
      <c r="C33" s="21">
        <v>6</v>
      </c>
      <c r="D33" s="21" t="s">
        <v>144</v>
      </c>
      <c r="E33" s="21">
        <v>1</v>
      </c>
    </row>
    <row r="34" spans="1:5" ht="12.75" customHeight="1">
      <c r="A34" s="21" t="s">
        <v>146</v>
      </c>
      <c r="C34" s="21">
        <v>5</v>
      </c>
      <c r="D34" s="21" t="s">
        <v>147</v>
      </c>
      <c r="E34" s="21">
        <v>2</v>
      </c>
    </row>
    <row r="35" spans="1:5" ht="12.75" customHeight="1">
      <c r="A35" s="21" t="s">
        <v>149</v>
      </c>
      <c r="C35" s="21">
        <v>5</v>
      </c>
      <c r="D35" s="21" t="s">
        <v>150</v>
      </c>
      <c r="E35" s="21">
        <v>3</v>
      </c>
    </row>
    <row r="36" spans="1:5" ht="12.75" customHeight="1">
      <c r="A36" s="21" t="s">
        <v>151</v>
      </c>
      <c r="C36" s="21">
        <v>2</v>
      </c>
      <c r="D36" s="21" t="s">
        <v>152</v>
      </c>
      <c r="E36" s="21">
        <v>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60"/>
  <sheetViews>
    <sheetView workbookViewId="0"/>
  </sheetViews>
  <sheetFormatPr defaultColWidth="17.28515625" defaultRowHeight="15.75" customHeight="1"/>
  <cols>
    <col min="1" max="1" width="21.7109375" customWidth="1"/>
    <col min="2" max="2" width="19" customWidth="1"/>
    <col min="3" max="3" width="30.85546875" customWidth="1"/>
    <col min="4" max="6" width="8.7109375" customWidth="1"/>
  </cols>
  <sheetData>
    <row r="1" spans="1:3" ht="15" customHeight="1">
      <c r="A1" s="27"/>
      <c r="B1" s="27"/>
      <c r="C1" s="27"/>
    </row>
    <row r="2" spans="1:3" ht="15" customHeight="1">
      <c r="A2" s="124" t="s">
        <v>179</v>
      </c>
      <c r="B2" s="118"/>
      <c r="C2" s="118"/>
    </row>
    <row r="3" spans="1:3" ht="15" customHeight="1">
      <c r="A3" s="30" t="s">
        <v>218</v>
      </c>
      <c r="B3" s="27" t="s">
        <v>222</v>
      </c>
      <c r="C3" s="39" t="s">
        <v>223</v>
      </c>
    </row>
    <row r="4" spans="1:3" ht="15" customHeight="1">
      <c r="A4" s="27" t="s">
        <v>286</v>
      </c>
      <c r="B4" s="27" t="s">
        <v>287</v>
      </c>
      <c r="C4" s="39" t="s">
        <v>288</v>
      </c>
    </row>
    <row r="5" spans="1:3" ht="15" customHeight="1">
      <c r="A5" s="27" t="s">
        <v>289</v>
      </c>
      <c r="B5" s="27" t="s">
        <v>290</v>
      </c>
      <c r="C5" s="39" t="s">
        <v>291</v>
      </c>
    </row>
    <row r="6" spans="1:3" ht="15" customHeight="1">
      <c r="A6" s="27" t="s">
        <v>292</v>
      </c>
      <c r="B6" s="27" t="s">
        <v>293</v>
      </c>
      <c r="C6" s="39" t="s">
        <v>294</v>
      </c>
    </row>
    <row r="7" spans="1:3" ht="15" customHeight="1">
      <c r="A7" s="27" t="s">
        <v>295</v>
      </c>
      <c r="B7" s="27" t="s">
        <v>296</v>
      </c>
      <c r="C7" s="39" t="s">
        <v>297</v>
      </c>
    </row>
    <row r="8" spans="1:3" ht="15" customHeight="1">
      <c r="A8" s="27" t="s">
        <v>298</v>
      </c>
      <c r="B8" s="27" t="s">
        <v>299</v>
      </c>
      <c r="C8" s="39" t="s">
        <v>300</v>
      </c>
    </row>
    <row r="9" spans="1:3" ht="15" customHeight="1">
      <c r="A9" s="27" t="s">
        <v>301</v>
      </c>
      <c r="B9" s="27" t="s">
        <v>302</v>
      </c>
      <c r="C9" s="27"/>
    </row>
    <row r="10" spans="1:3" ht="15" customHeight="1">
      <c r="A10" s="27" t="s">
        <v>303</v>
      </c>
      <c r="B10" s="27" t="s">
        <v>304</v>
      </c>
      <c r="C10" s="39" t="s">
        <v>305</v>
      </c>
    </row>
    <row r="11" spans="1:3" ht="15" customHeight="1">
      <c r="A11" s="27" t="s">
        <v>307</v>
      </c>
      <c r="B11" s="27" t="s">
        <v>308</v>
      </c>
      <c r="C11" s="27"/>
    </row>
    <row r="12" spans="1:3" ht="15" customHeight="1">
      <c r="A12" s="124" t="s">
        <v>309</v>
      </c>
      <c r="B12" s="118"/>
      <c r="C12" s="118"/>
    </row>
    <row r="13" spans="1:3" ht="15" customHeight="1">
      <c r="A13" s="45" t="s">
        <v>310</v>
      </c>
      <c r="B13" s="27" t="s">
        <v>312</v>
      </c>
      <c r="C13" s="39" t="s">
        <v>313</v>
      </c>
    </row>
    <row r="14" spans="1:3" ht="15" customHeight="1">
      <c r="A14" s="27" t="s">
        <v>314</v>
      </c>
      <c r="B14" s="27"/>
      <c r="C14" s="39" t="s">
        <v>316</v>
      </c>
    </row>
    <row r="15" spans="1:3" ht="15" customHeight="1">
      <c r="A15" s="27" t="s">
        <v>317</v>
      </c>
      <c r="B15" s="27" t="s">
        <v>318</v>
      </c>
      <c r="C15" s="27"/>
    </row>
    <row r="16" spans="1:3" ht="15" customHeight="1">
      <c r="A16" s="27" t="s">
        <v>319</v>
      </c>
      <c r="B16" s="27" t="s">
        <v>320</v>
      </c>
      <c r="C16" s="39" t="s">
        <v>321</v>
      </c>
    </row>
    <row r="17" spans="1:3" ht="15" customHeight="1">
      <c r="A17" s="27" t="s">
        <v>322</v>
      </c>
      <c r="B17" s="27" t="s">
        <v>323</v>
      </c>
      <c r="C17" s="27"/>
    </row>
    <row r="18" spans="1:3" ht="15" customHeight="1">
      <c r="A18" s="27" t="s">
        <v>324</v>
      </c>
      <c r="B18" s="27" t="s">
        <v>325</v>
      </c>
      <c r="C18" s="39" t="s">
        <v>326</v>
      </c>
    </row>
    <row r="19" spans="1:3" ht="15" customHeight="1">
      <c r="A19" s="27" t="s">
        <v>328</v>
      </c>
      <c r="B19" s="27" t="s">
        <v>329</v>
      </c>
      <c r="C19" s="39" t="s">
        <v>330</v>
      </c>
    </row>
    <row r="20" spans="1:3" ht="15" customHeight="1">
      <c r="A20" s="27" t="s">
        <v>332</v>
      </c>
      <c r="B20" s="27" t="s">
        <v>333</v>
      </c>
      <c r="C20" s="39" t="s">
        <v>334</v>
      </c>
    </row>
    <row r="21" spans="1:3" ht="15" customHeight="1">
      <c r="A21" s="27" t="s">
        <v>335</v>
      </c>
      <c r="B21" s="27" t="s">
        <v>336</v>
      </c>
      <c r="C21" s="39" t="s">
        <v>337</v>
      </c>
    </row>
    <row r="22" spans="1:3" ht="15" customHeight="1">
      <c r="A22" s="27" t="s">
        <v>338</v>
      </c>
      <c r="B22" s="27" t="s">
        <v>339</v>
      </c>
      <c r="C22" s="39" t="s">
        <v>340</v>
      </c>
    </row>
    <row r="23" spans="1:3" ht="15" customHeight="1">
      <c r="A23" s="30" t="s">
        <v>350</v>
      </c>
      <c r="B23" s="27" t="s">
        <v>355</v>
      </c>
      <c r="C23" s="39" t="s">
        <v>357</v>
      </c>
    </row>
    <row r="24" spans="1:3" ht="15" customHeight="1">
      <c r="A24" s="27" t="s">
        <v>358</v>
      </c>
      <c r="B24" s="27" t="s">
        <v>359</v>
      </c>
      <c r="C24" s="39" t="s">
        <v>360</v>
      </c>
    </row>
    <row r="25" spans="1:3" ht="15" customHeight="1">
      <c r="A25" s="27" t="s">
        <v>363</v>
      </c>
      <c r="B25" s="27" t="s">
        <v>365</v>
      </c>
      <c r="C25" s="39" t="s">
        <v>366</v>
      </c>
    </row>
    <row r="26" spans="1:3" ht="15" customHeight="1">
      <c r="A26" s="27" t="s">
        <v>375</v>
      </c>
      <c r="B26" s="27" t="s">
        <v>376</v>
      </c>
      <c r="C26" s="39" t="s">
        <v>377</v>
      </c>
    </row>
    <row r="27" spans="1:3" ht="15" customHeight="1">
      <c r="A27" s="30" t="s">
        <v>385</v>
      </c>
      <c r="B27" s="27" t="s">
        <v>387</v>
      </c>
      <c r="C27" s="39"/>
    </row>
    <row r="28" spans="1:3" ht="15" customHeight="1">
      <c r="A28" s="30" t="s">
        <v>389</v>
      </c>
      <c r="B28" s="27" t="s">
        <v>390</v>
      </c>
      <c r="C28" s="39"/>
    </row>
    <row r="29" spans="1:3" ht="15" customHeight="1">
      <c r="A29" s="30" t="s">
        <v>392</v>
      </c>
      <c r="B29" s="27"/>
      <c r="C29" s="39"/>
    </row>
    <row r="30" spans="1:3" ht="15" customHeight="1">
      <c r="A30" s="27" t="s">
        <v>394</v>
      </c>
      <c r="B30" s="27"/>
      <c r="C30" s="39"/>
    </row>
    <row r="31" spans="1:3" ht="15" customHeight="1">
      <c r="A31" s="27" t="s">
        <v>396</v>
      </c>
      <c r="B31" s="27"/>
      <c r="C31" s="27"/>
    </row>
    <row r="32" spans="1:3" ht="15" customHeight="1">
      <c r="A32" s="124" t="s">
        <v>399</v>
      </c>
      <c r="B32" s="118"/>
      <c r="C32" s="118"/>
    </row>
    <row r="33" spans="1:3" ht="15" customHeight="1">
      <c r="A33" s="27" t="s">
        <v>400</v>
      </c>
      <c r="B33" s="27" t="s">
        <v>402</v>
      </c>
      <c r="C33" s="39" t="s">
        <v>403</v>
      </c>
    </row>
    <row r="34" spans="1:3" ht="15" customHeight="1">
      <c r="A34" s="51" t="s">
        <v>412</v>
      </c>
      <c r="B34" s="27" t="s">
        <v>439</v>
      </c>
      <c r="C34" s="39" t="s">
        <v>440</v>
      </c>
    </row>
    <row r="35" spans="1:3" ht="15" customHeight="1">
      <c r="A35" s="27" t="s">
        <v>441</v>
      </c>
      <c r="B35" s="27" t="s">
        <v>442</v>
      </c>
      <c r="C35" s="39" t="s">
        <v>443</v>
      </c>
    </row>
    <row r="36" spans="1:3" ht="15" customHeight="1">
      <c r="A36" s="27" t="s">
        <v>444</v>
      </c>
      <c r="B36" s="27" t="s">
        <v>445</v>
      </c>
      <c r="C36" s="27"/>
    </row>
    <row r="37" spans="1:3" ht="15" customHeight="1">
      <c r="A37" s="27" t="s">
        <v>446</v>
      </c>
      <c r="B37" s="27" t="s">
        <v>447</v>
      </c>
      <c r="C37" s="39" t="s">
        <v>448</v>
      </c>
    </row>
    <row r="38" spans="1:3" ht="15" customHeight="1">
      <c r="A38" s="27" t="s">
        <v>449</v>
      </c>
      <c r="B38" s="27" t="s">
        <v>450</v>
      </c>
      <c r="C38" s="39" t="s">
        <v>451</v>
      </c>
    </row>
    <row r="39" spans="1:3" ht="15" customHeight="1">
      <c r="A39" s="27" t="s">
        <v>452</v>
      </c>
      <c r="B39" s="27" t="s">
        <v>453</v>
      </c>
      <c r="C39" s="39" t="s">
        <v>454</v>
      </c>
    </row>
    <row r="40" spans="1:3" ht="15" customHeight="1">
      <c r="A40" s="27" t="s">
        <v>455</v>
      </c>
      <c r="B40" s="27" t="s">
        <v>456</v>
      </c>
      <c r="C40" s="39" t="s">
        <v>457</v>
      </c>
    </row>
    <row r="41" spans="1:3" ht="15" customHeight="1">
      <c r="A41" s="27" t="s">
        <v>458</v>
      </c>
      <c r="B41" s="27" t="s">
        <v>459</v>
      </c>
      <c r="C41" s="39" t="s">
        <v>460</v>
      </c>
    </row>
    <row r="42" spans="1:3" ht="15" customHeight="1">
      <c r="A42" s="27" t="s">
        <v>461</v>
      </c>
      <c r="B42" s="27" t="s">
        <v>462</v>
      </c>
      <c r="C42" s="39" t="s">
        <v>463</v>
      </c>
    </row>
    <row r="43" spans="1:3" ht="15" customHeight="1">
      <c r="A43" s="27" t="s">
        <v>464</v>
      </c>
      <c r="B43" s="27"/>
      <c r="C43" s="27"/>
    </row>
    <row r="44" spans="1:3" ht="15" customHeight="1">
      <c r="A44" s="124" t="s">
        <v>465</v>
      </c>
      <c r="B44" s="118"/>
      <c r="C44" s="118"/>
    </row>
    <row r="45" spans="1:3" ht="15" customHeight="1">
      <c r="A45" s="27" t="s">
        <v>466</v>
      </c>
      <c r="B45" s="27" t="s">
        <v>467</v>
      </c>
      <c r="C45" s="39" t="s">
        <v>468</v>
      </c>
    </row>
    <row r="46" spans="1:3" ht="15" customHeight="1">
      <c r="A46" s="27" t="s">
        <v>469</v>
      </c>
      <c r="B46" s="27" t="s">
        <v>470</v>
      </c>
      <c r="C46" s="27"/>
    </row>
    <row r="47" spans="1:3" ht="15" customHeight="1">
      <c r="A47" s="27" t="s">
        <v>471</v>
      </c>
      <c r="B47" s="27"/>
      <c r="C47" s="27"/>
    </row>
    <row r="48" spans="1:3" ht="15" customHeight="1">
      <c r="A48" s="27" t="s">
        <v>472</v>
      </c>
      <c r="B48" s="27" t="s">
        <v>473</v>
      </c>
      <c r="C48" s="27"/>
    </row>
    <row r="49" spans="1:3" ht="15" customHeight="1">
      <c r="A49" s="124" t="s">
        <v>474</v>
      </c>
      <c r="B49" s="118"/>
      <c r="C49" s="118"/>
    </row>
    <row r="50" spans="1:3" ht="15" customHeight="1">
      <c r="A50" s="27" t="s">
        <v>475</v>
      </c>
      <c r="B50" s="27" t="s">
        <v>476</v>
      </c>
      <c r="C50" s="39" t="s">
        <v>477</v>
      </c>
    </row>
    <row r="51" spans="1:3" ht="15" customHeight="1">
      <c r="A51" s="27"/>
      <c r="B51" s="27"/>
      <c r="C51" s="27"/>
    </row>
    <row r="52" spans="1:3" ht="15" customHeight="1">
      <c r="A52" s="124" t="s">
        <v>478</v>
      </c>
      <c r="B52" s="118"/>
      <c r="C52" s="118"/>
    </row>
    <row r="53" spans="1:3" ht="15" customHeight="1">
      <c r="A53" s="27" t="s">
        <v>479</v>
      </c>
      <c r="B53" s="27"/>
      <c r="C53" s="39" t="s">
        <v>480</v>
      </c>
    </row>
    <row r="54" spans="1:3" ht="15" customHeight="1">
      <c r="A54" s="27" t="s">
        <v>481</v>
      </c>
      <c r="B54" s="27"/>
      <c r="C54" s="39" t="s">
        <v>482</v>
      </c>
    </row>
    <row r="55" spans="1:3" ht="15" customHeight="1">
      <c r="A55" s="27"/>
      <c r="B55" s="27"/>
      <c r="C55" s="27"/>
    </row>
    <row r="56" spans="1:3" ht="15" customHeight="1">
      <c r="A56" s="124" t="s">
        <v>483</v>
      </c>
      <c r="B56" s="118"/>
      <c r="C56" s="118"/>
    </row>
    <row r="57" spans="1:3" ht="15" customHeight="1">
      <c r="A57" s="27" t="s">
        <v>484</v>
      </c>
      <c r="B57" s="27"/>
      <c r="C57" s="27"/>
    </row>
    <row r="58" spans="1:3" ht="15" customHeight="1">
      <c r="A58" s="27"/>
      <c r="B58" s="27"/>
      <c r="C58" s="27"/>
    </row>
    <row r="59" spans="1:3" ht="15" customHeight="1">
      <c r="A59" s="124" t="s">
        <v>485</v>
      </c>
      <c r="B59" s="118"/>
      <c r="C59" s="118"/>
    </row>
    <row r="60" spans="1:3" ht="15" customHeight="1">
      <c r="A60" s="27" t="s">
        <v>486</v>
      </c>
      <c r="B60" s="27"/>
      <c r="C60" s="39" t="s">
        <v>487</v>
      </c>
    </row>
  </sheetData>
  <mergeCells count="8">
    <mergeCell ref="A59:C59"/>
    <mergeCell ref="A49:C49"/>
    <mergeCell ref="A2:C2"/>
    <mergeCell ref="A12:C12"/>
    <mergeCell ref="A32:C32"/>
    <mergeCell ref="A44:C44"/>
    <mergeCell ref="A52:C52"/>
    <mergeCell ref="A56:C56"/>
  </mergeCells>
  <hyperlinks>
    <hyperlink ref="C3" r:id="rId1"/>
    <hyperlink ref="C4" r:id="rId2"/>
    <hyperlink ref="C5" r:id="rId3"/>
    <hyperlink ref="C6" r:id="rId4"/>
    <hyperlink ref="C7" r:id="rId5"/>
    <hyperlink ref="C8" r:id="rId6"/>
    <hyperlink ref="C10" r:id="rId7"/>
    <hyperlink ref="C13" r:id="rId8"/>
    <hyperlink ref="C14" r:id="rId9"/>
    <hyperlink ref="C16" r:id="rId10"/>
    <hyperlink ref="C18" r:id="rId11"/>
    <hyperlink ref="C19" r:id="rId12"/>
    <hyperlink ref="C20" r:id="rId13"/>
    <hyperlink ref="C21" r:id="rId14"/>
    <hyperlink ref="C22" r:id="rId15"/>
    <hyperlink ref="C23" r:id="rId16"/>
    <hyperlink ref="C24" r:id="rId17"/>
    <hyperlink ref="C25" r:id="rId18"/>
    <hyperlink ref="C26" r:id="rId19"/>
    <hyperlink ref="C33" r:id="rId20"/>
    <hyperlink ref="C34" r:id="rId21"/>
    <hyperlink ref="C35" r:id="rId22"/>
    <hyperlink ref="C37" r:id="rId23"/>
    <hyperlink ref="C38" r:id="rId24"/>
    <hyperlink ref="C39" r:id="rId25"/>
    <hyperlink ref="C40" r:id="rId26"/>
    <hyperlink ref="C41" r:id="rId27"/>
    <hyperlink ref="C42" r:id="rId28"/>
    <hyperlink ref="C45" r:id="rId29"/>
    <hyperlink ref="C50" r:id="rId30"/>
    <hyperlink ref="C53" r:id="rId31"/>
    <hyperlink ref="C54" r:id="rId32"/>
    <hyperlink ref="C60" r:id="rId33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0"/>
  <sheetViews>
    <sheetView workbookViewId="0"/>
  </sheetViews>
  <sheetFormatPr defaultColWidth="17.28515625" defaultRowHeight="15.75" customHeight="1"/>
  <cols>
    <col min="1" max="6" width="8.7109375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1"/>
  <sheetViews>
    <sheetView workbookViewId="0"/>
  </sheetViews>
  <sheetFormatPr defaultColWidth="17.28515625" defaultRowHeight="15.75" customHeight="1"/>
  <cols>
    <col min="1" max="6" width="8.7109375" customWidth="1"/>
  </cols>
  <sheetData>
    <row r="1" spans="1:1" ht="20.25" customHeight="1">
      <c r="A1" s="33" t="s">
        <v>226</v>
      </c>
    </row>
    <row r="2" spans="1:1" ht="20.25" customHeight="1">
      <c r="A2" s="33"/>
    </row>
    <row r="3" spans="1:1" ht="20.25" customHeight="1">
      <c r="A3" s="33" t="s">
        <v>243</v>
      </c>
    </row>
    <row r="4" spans="1:1" ht="20.25" customHeight="1">
      <c r="A4" s="33" t="s">
        <v>244</v>
      </c>
    </row>
    <row r="5" spans="1:1" ht="20.25" customHeight="1">
      <c r="A5" s="33" t="s">
        <v>245</v>
      </c>
    </row>
    <row r="6" spans="1:1" ht="20.25" customHeight="1">
      <c r="A6" s="33" t="s">
        <v>246</v>
      </c>
    </row>
    <row r="7" spans="1:1" ht="20.25" customHeight="1">
      <c r="A7" s="33" t="s">
        <v>247</v>
      </c>
    </row>
    <row r="8" spans="1:1" ht="20.25" customHeight="1">
      <c r="A8" s="33" t="s">
        <v>248</v>
      </c>
    </row>
    <row r="9" spans="1:1" ht="20.25" customHeight="1">
      <c r="A9" s="33" t="s">
        <v>249</v>
      </c>
    </row>
    <row r="10" spans="1:1" ht="20.25" customHeight="1">
      <c r="A10" s="33" t="s">
        <v>250</v>
      </c>
    </row>
    <row r="11" spans="1:1" ht="20.25" customHeight="1">
      <c r="A11" s="33" t="s">
        <v>251</v>
      </c>
    </row>
    <row r="12" spans="1:1" ht="20.25" customHeight="1">
      <c r="A12" s="33" t="s">
        <v>252</v>
      </c>
    </row>
    <row r="13" spans="1:1" ht="20.25" customHeight="1">
      <c r="A13" s="33" t="s">
        <v>253</v>
      </c>
    </row>
    <row r="14" spans="1:1" ht="20.25" customHeight="1">
      <c r="A14" s="33" t="s">
        <v>254</v>
      </c>
    </row>
    <row r="15" spans="1:1" ht="20.25" customHeight="1">
      <c r="A15" s="33" t="s">
        <v>255</v>
      </c>
    </row>
    <row r="16" spans="1:1" ht="20.25" customHeight="1">
      <c r="A16" s="33" t="s">
        <v>256</v>
      </c>
    </row>
    <row r="17" spans="1:1" ht="20.25" customHeight="1">
      <c r="A17" s="33" t="s">
        <v>257</v>
      </c>
    </row>
    <row r="18" spans="1:1" ht="20.25" customHeight="1">
      <c r="A18" s="33" t="s">
        <v>258</v>
      </c>
    </row>
    <row r="19" spans="1:1" ht="20.25" customHeight="1">
      <c r="A19" s="33" t="s">
        <v>259</v>
      </c>
    </row>
    <row r="20" spans="1:1" ht="20.25" customHeight="1">
      <c r="A20" s="33" t="s">
        <v>260</v>
      </c>
    </row>
    <row r="21" spans="1:1" ht="20.25" customHeight="1">
      <c r="A21" s="33" t="s">
        <v>261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0"/>
  <sheetViews>
    <sheetView workbookViewId="0"/>
  </sheetViews>
  <sheetFormatPr defaultColWidth="17.28515625" defaultRowHeight="15.75" customHeight="1"/>
  <cols>
    <col min="1" max="1" width="14.85546875" customWidth="1"/>
    <col min="2" max="2" width="10.5703125" customWidth="1"/>
    <col min="3" max="6" width="9.140625" customWidth="1"/>
  </cols>
  <sheetData>
    <row r="1" spans="1:6" ht="18" customHeight="1">
      <c r="A1" s="36"/>
      <c r="B1" s="36"/>
      <c r="C1" s="36"/>
      <c r="D1" s="36"/>
      <c r="E1" s="36"/>
      <c r="F1" s="36"/>
    </row>
    <row r="2" spans="1:6" ht="18" customHeight="1">
      <c r="A2" s="36" t="s">
        <v>263</v>
      </c>
      <c r="B2" s="36"/>
      <c r="C2" s="36"/>
      <c r="D2" s="36"/>
      <c r="E2" s="36"/>
      <c r="F2" s="36"/>
    </row>
    <row r="3" spans="1:6" ht="18" customHeight="1">
      <c r="A3" s="36"/>
      <c r="B3" s="36"/>
      <c r="C3" s="36"/>
      <c r="D3" s="36"/>
      <c r="E3" s="36"/>
      <c r="F3" s="36"/>
    </row>
    <row r="4" spans="1:6" ht="18" customHeight="1">
      <c r="A4" s="36" t="s">
        <v>264</v>
      </c>
      <c r="B4" s="36" t="s">
        <v>265</v>
      </c>
      <c r="C4" s="36" t="s">
        <v>266</v>
      </c>
      <c r="D4" s="36" t="s">
        <v>267</v>
      </c>
      <c r="E4" s="36"/>
      <c r="F4" s="36"/>
    </row>
    <row r="5" spans="1:6" ht="18" customHeight="1">
      <c r="A5" s="36"/>
      <c r="B5" s="36"/>
      <c r="C5" s="36"/>
      <c r="D5" s="36"/>
      <c r="E5" s="36"/>
      <c r="F5" s="36"/>
    </row>
    <row r="6" spans="1:6" ht="18" customHeight="1">
      <c r="A6" s="36"/>
      <c r="B6" s="36"/>
      <c r="C6" s="36"/>
      <c r="D6" s="36"/>
      <c r="E6" s="36"/>
      <c r="F6" s="36"/>
    </row>
    <row r="7" spans="1:6" ht="18" customHeight="1">
      <c r="A7" s="36"/>
      <c r="B7" s="36"/>
      <c r="C7" s="36"/>
      <c r="D7" s="36"/>
      <c r="E7" s="36"/>
      <c r="F7" s="36"/>
    </row>
    <row r="8" spans="1:6" ht="18" customHeight="1">
      <c r="A8" s="36"/>
      <c r="B8" s="36"/>
      <c r="C8" s="36"/>
      <c r="D8" s="36"/>
      <c r="E8" s="36"/>
      <c r="F8" s="36"/>
    </row>
    <row r="9" spans="1:6" ht="18" customHeight="1">
      <c r="A9" s="36"/>
      <c r="B9" s="36"/>
      <c r="C9" s="36"/>
      <c r="D9" s="36"/>
      <c r="E9" s="36"/>
      <c r="F9" s="36"/>
    </row>
    <row r="10" spans="1:6" ht="18" customHeight="1">
      <c r="A10" s="36"/>
      <c r="B10" s="36"/>
      <c r="C10" s="36"/>
      <c r="D10" s="36"/>
      <c r="E10" s="36"/>
      <c r="F10" s="36"/>
    </row>
    <row r="11" spans="1:6" ht="18" customHeight="1">
      <c r="A11" s="36"/>
      <c r="B11" s="36"/>
      <c r="C11" s="36"/>
      <c r="D11" s="36"/>
      <c r="E11" s="36"/>
      <c r="F11" s="36"/>
    </row>
    <row r="12" spans="1:6" ht="18" customHeight="1">
      <c r="A12" s="36"/>
      <c r="B12" s="36"/>
      <c r="C12" s="36"/>
      <c r="D12" s="36"/>
      <c r="E12" s="36"/>
      <c r="F12" s="36"/>
    </row>
    <row r="13" spans="1:6" ht="18" customHeight="1">
      <c r="A13" s="36"/>
      <c r="B13" s="36"/>
      <c r="C13" s="36"/>
      <c r="D13" s="36"/>
      <c r="E13" s="36"/>
      <c r="F13" s="36"/>
    </row>
    <row r="14" spans="1:6" ht="18" customHeight="1">
      <c r="A14" s="36"/>
      <c r="B14" s="36"/>
      <c r="C14" s="36"/>
      <c r="D14" s="36"/>
      <c r="E14" s="36"/>
      <c r="F14" s="36"/>
    </row>
    <row r="15" spans="1:6" ht="18" customHeight="1">
      <c r="A15" s="36"/>
      <c r="B15" s="36"/>
      <c r="C15" s="36"/>
      <c r="D15" s="36"/>
      <c r="E15" s="36"/>
      <c r="F15" s="36"/>
    </row>
    <row r="16" spans="1:6" ht="18" customHeight="1">
      <c r="A16" s="36"/>
      <c r="B16" s="36"/>
      <c r="C16" s="36"/>
      <c r="D16" s="36"/>
      <c r="E16" s="36"/>
      <c r="F16" s="36"/>
    </row>
    <row r="17" spans="1:6" ht="18" customHeight="1">
      <c r="A17" s="36"/>
      <c r="B17" s="36"/>
      <c r="C17" s="36"/>
      <c r="D17" s="36"/>
      <c r="E17" s="36"/>
      <c r="F17" s="36"/>
    </row>
    <row r="18" spans="1:6" ht="18" customHeight="1">
      <c r="A18" s="36"/>
      <c r="B18" s="36"/>
      <c r="C18" s="36"/>
      <c r="D18" s="36"/>
      <c r="E18" s="36"/>
      <c r="F18" s="36"/>
    </row>
    <row r="19" spans="1:6" ht="18" customHeight="1">
      <c r="A19" s="36"/>
      <c r="B19" s="36"/>
      <c r="C19" s="36"/>
      <c r="D19" s="36"/>
      <c r="E19" s="36"/>
      <c r="F19" s="36"/>
    </row>
    <row r="20" spans="1:6" ht="18" customHeight="1">
      <c r="A20" s="36"/>
      <c r="B20" s="36"/>
      <c r="C20" s="36"/>
      <c r="D20" s="36"/>
      <c r="E20" s="36"/>
      <c r="F20" s="36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6"/>
  <sheetViews>
    <sheetView workbookViewId="0"/>
  </sheetViews>
  <sheetFormatPr defaultColWidth="17.28515625" defaultRowHeight="15.75" customHeight="1"/>
  <cols>
    <col min="1" max="3" width="8.7109375" customWidth="1"/>
    <col min="4" max="4" width="9.140625" customWidth="1"/>
    <col min="5" max="6" width="8.7109375" customWidth="1"/>
    <col min="7" max="7" width="14" customWidth="1"/>
    <col min="8" max="12" width="8.7109375" customWidth="1"/>
    <col min="13" max="13" width="9.140625" customWidth="1"/>
    <col min="14" max="15" width="8.7109375" customWidth="1"/>
    <col min="16" max="16" width="11.28515625" customWidth="1"/>
    <col min="17" max="17" width="8.7109375" customWidth="1"/>
  </cols>
  <sheetData>
    <row r="1" spans="1:17" ht="26.25" customHeight="1">
      <c r="A1" s="122" t="s">
        <v>268</v>
      </c>
      <c r="B1" s="118"/>
      <c r="C1" s="118"/>
      <c r="D1" s="118"/>
      <c r="E1" s="118"/>
      <c r="F1" s="118"/>
      <c r="G1" s="118"/>
      <c r="H1" s="118"/>
      <c r="I1" s="1"/>
      <c r="J1" s="122" t="s">
        <v>269</v>
      </c>
      <c r="K1" s="118"/>
      <c r="L1" s="118"/>
      <c r="M1" s="118"/>
      <c r="N1" s="118"/>
      <c r="O1" s="118"/>
      <c r="P1" s="118"/>
      <c r="Q1" s="118"/>
    </row>
    <row r="2" spans="1:17" ht="20.25" customHeight="1">
      <c r="A2" s="1"/>
      <c r="B2" s="1"/>
      <c r="C2" s="3"/>
      <c r="D2" s="3"/>
      <c r="E2" s="26" t="s">
        <v>270</v>
      </c>
      <c r="F2" s="7" t="s">
        <v>271</v>
      </c>
      <c r="G2" s="3"/>
      <c r="H2" s="1"/>
      <c r="I2" s="1"/>
      <c r="J2" s="1"/>
      <c r="K2" s="1"/>
      <c r="L2" s="3"/>
      <c r="M2" s="3"/>
      <c r="N2" s="26" t="s">
        <v>272</v>
      </c>
      <c r="O2" s="7" t="s">
        <v>273</v>
      </c>
      <c r="P2" s="3"/>
      <c r="Q2" s="1"/>
    </row>
    <row r="3" spans="1:17" ht="20.25" customHeight="1">
      <c r="A3" s="4"/>
      <c r="B3" s="4"/>
      <c r="C3" s="5" t="s">
        <v>274</v>
      </c>
      <c r="D3" s="5" t="s">
        <v>275</v>
      </c>
      <c r="E3" s="5" t="s">
        <v>276</v>
      </c>
      <c r="F3" s="5" t="s">
        <v>277</v>
      </c>
      <c r="G3" s="6" t="s">
        <v>278</v>
      </c>
      <c r="H3" s="32" t="s">
        <v>279</v>
      </c>
      <c r="I3" s="4"/>
      <c r="J3" s="4"/>
      <c r="K3" s="4"/>
      <c r="L3" s="5" t="s">
        <v>280</v>
      </c>
      <c r="M3" s="5" t="s">
        <v>281</v>
      </c>
      <c r="N3" s="5" t="s">
        <v>282</v>
      </c>
      <c r="O3" s="5" t="s">
        <v>283</v>
      </c>
      <c r="P3" s="6" t="s">
        <v>284</v>
      </c>
      <c r="Q3" s="32"/>
    </row>
    <row r="4" spans="1:17" ht="15.75" customHeight="1">
      <c r="A4" s="8" t="s">
        <v>285</v>
      </c>
      <c r="B4" s="9"/>
      <c r="C4" s="34">
        <v>32</v>
      </c>
      <c r="D4" s="12">
        <v>2012</v>
      </c>
      <c r="E4" s="37">
        <v>3.4722222222222224E-2</v>
      </c>
      <c r="F4" s="37">
        <v>3.6203703703703703E-2</v>
      </c>
      <c r="G4" s="41">
        <v>1.4814814814814814E-3</v>
      </c>
      <c r="H4" s="42"/>
      <c r="I4" s="4"/>
      <c r="J4" s="46" t="s">
        <v>306</v>
      </c>
      <c r="K4" s="11"/>
      <c r="L4" s="54">
        <v>47</v>
      </c>
      <c r="M4" s="56">
        <v>1997</v>
      </c>
      <c r="N4" s="57">
        <v>2.7662037037037037E-2</v>
      </c>
      <c r="O4" s="57">
        <v>2.6412037037037036E-2</v>
      </c>
      <c r="P4" s="37">
        <v>1.0648148148148147E-3</v>
      </c>
      <c r="Q4" s="66"/>
    </row>
    <row r="5" spans="1:17" ht="15.75" customHeight="1">
      <c r="A5" s="46" t="s">
        <v>560</v>
      </c>
      <c r="B5" s="9"/>
      <c r="C5" s="54">
        <v>50</v>
      </c>
      <c r="D5" s="56">
        <v>2007</v>
      </c>
      <c r="E5" s="57">
        <v>3.9583333333333331E-2</v>
      </c>
      <c r="F5" s="71">
        <v>4.5821759259259257E-2</v>
      </c>
      <c r="G5" s="41">
        <v>5.3240740740740744E-4</v>
      </c>
      <c r="H5" s="42"/>
      <c r="I5" s="4"/>
      <c r="J5" s="46" t="s">
        <v>589</v>
      </c>
      <c r="K5" s="11"/>
      <c r="L5" s="54">
        <v>48</v>
      </c>
      <c r="M5" s="56">
        <v>2005</v>
      </c>
      <c r="N5" s="57">
        <v>3.6111111111111108E-2</v>
      </c>
      <c r="O5" s="57">
        <v>3.6990740740740741E-2</v>
      </c>
      <c r="P5" s="37">
        <v>1.1226851851851851E-3</v>
      </c>
      <c r="Q5" s="42"/>
    </row>
    <row r="6" spans="1:17" ht="15.75" customHeight="1">
      <c r="A6" s="46" t="s">
        <v>590</v>
      </c>
      <c r="B6" s="9"/>
      <c r="C6" s="73">
        <v>44</v>
      </c>
      <c r="D6" s="75">
        <v>1997</v>
      </c>
      <c r="E6" s="77">
        <v>2.7662037037037037E-2</v>
      </c>
      <c r="F6" s="77">
        <v>2.6412037037037036E-2</v>
      </c>
      <c r="G6" s="41">
        <v>5.4398148148148144E-4</v>
      </c>
      <c r="H6" s="42"/>
      <c r="I6" s="4"/>
      <c r="J6" s="46" t="s">
        <v>633</v>
      </c>
      <c r="K6" s="11"/>
      <c r="L6" s="54">
        <v>45</v>
      </c>
      <c r="M6" s="56">
        <v>2009</v>
      </c>
      <c r="N6" s="57">
        <v>3.125E-2</v>
      </c>
      <c r="O6" s="57">
        <v>3.1782407407407405E-2</v>
      </c>
      <c r="P6" s="37">
        <v>2.615740740740741E-3</v>
      </c>
      <c r="Q6" s="42"/>
    </row>
    <row r="7" spans="1:17" ht="15.75" customHeight="1">
      <c r="A7" s="46" t="s">
        <v>634</v>
      </c>
      <c r="B7" s="9"/>
      <c r="C7" s="54">
        <v>47</v>
      </c>
      <c r="D7" s="10"/>
      <c r="E7" s="41">
        <v>2.7777777777777776E-2</v>
      </c>
      <c r="F7" s="57">
        <v>2.6412037037037036E-2</v>
      </c>
      <c r="G7" s="41">
        <v>7.407407407407407E-4</v>
      </c>
      <c r="H7" s="42"/>
      <c r="I7" s="4"/>
      <c r="J7" s="79" t="s">
        <v>635</v>
      </c>
      <c r="K7" s="83"/>
      <c r="L7" s="87">
        <v>31</v>
      </c>
      <c r="M7" s="88">
        <v>2014</v>
      </c>
      <c r="N7" s="97">
        <v>3.1944444444444442E-2</v>
      </c>
      <c r="O7" s="97">
        <v>3.1817129629629633E-2</v>
      </c>
      <c r="P7" s="85"/>
      <c r="Q7" s="89"/>
    </row>
    <row r="8" spans="1:17" ht="15.75" customHeight="1">
      <c r="A8" s="46" t="s">
        <v>795</v>
      </c>
      <c r="B8" s="9"/>
      <c r="C8" s="73">
        <v>63</v>
      </c>
      <c r="D8" s="75">
        <v>2007</v>
      </c>
      <c r="E8" s="77">
        <v>4.5196759259259256E-2</v>
      </c>
      <c r="F8" s="77">
        <v>4.0925925925925928E-2</v>
      </c>
      <c r="G8" s="41"/>
      <c r="H8" s="42"/>
      <c r="I8" s="4"/>
      <c r="J8" s="100" t="s">
        <v>796</v>
      </c>
      <c r="K8" s="91"/>
      <c r="L8" s="101">
        <v>42</v>
      </c>
      <c r="M8" s="104">
        <v>2012</v>
      </c>
      <c r="N8" s="105">
        <v>3.8194444444444448E-2</v>
      </c>
      <c r="O8" s="105">
        <v>3.9444444444444442E-2</v>
      </c>
      <c r="P8" s="93"/>
      <c r="Q8" s="94"/>
    </row>
    <row r="9" spans="1:17" ht="15.75" customHeight="1">
      <c r="A9" s="46" t="s">
        <v>804</v>
      </c>
      <c r="B9" s="9"/>
      <c r="C9" s="73">
        <v>48</v>
      </c>
      <c r="D9" s="75">
        <v>2013</v>
      </c>
      <c r="E9" s="77">
        <v>3.3368055555555554E-2</v>
      </c>
      <c r="F9" s="77">
        <v>3.229166666666667E-2</v>
      </c>
      <c r="G9" s="41">
        <f>(E9-F9)</f>
        <v>1.0763888888888837E-3</v>
      </c>
      <c r="H9" s="42"/>
      <c r="I9" s="4"/>
      <c r="J9" s="100" t="s">
        <v>807</v>
      </c>
      <c r="K9" s="91"/>
      <c r="L9" s="101">
        <v>47</v>
      </c>
      <c r="M9" s="104" t="s">
        <v>808</v>
      </c>
      <c r="N9" s="105">
        <v>3.125E-2</v>
      </c>
      <c r="O9" s="105">
        <v>3.229166666666667E-2</v>
      </c>
      <c r="P9" s="93">
        <f>(N9-O9)</f>
        <v>-1.0416666666666699E-3</v>
      </c>
      <c r="Q9" s="94"/>
    </row>
    <row r="10" spans="1:17" ht="15.75" customHeight="1">
      <c r="A10" s="46"/>
      <c r="B10" s="9"/>
      <c r="C10" s="73"/>
      <c r="D10" s="12"/>
      <c r="E10" s="77"/>
      <c r="F10" s="77"/>
      <c r="G10" s="41"/>
      <c r="H10" s="42"/>
      <c r="I10" s="4"/>
      <c r="J10" s="100" t="s">
        <v>814</v>
      </c>
      <c r="K10" s="91"/>
      <c r="L10" s="101">
        <v>40</v>
      </c>
      <c r="M10" s="104">
        <v>2013</v>
      </c>
      <c r="N10" s="105">
        <v>3.888888888888889E-2</v>
      </c>
      <c r="O10" s="105">
        <v>3.7673611111111109E-2</v>
      </c>
      <c r="P10" s="93"/>
      <c r="Q10" s="94"/>
    </row>
    <row r="11" spans="1:17" ht="15.75" customHeight="1">
      <c r="A11" s="46" t="s">
        <v>816</v>
      </c>
      <c r="B11" s="9"/>
      <c r="C11" s="73">
        <v>50</v>
      </c>
      <c r="D11" s="12"/>
      <c r="E11" s="77">
        <v>2.9861111111111113E-2</v>
      </c>
      <c r="F11" s="77">
        <v>3.1724537037037037E-2</v>
      </c>
      <c r="G11" s="41">
        <v>8.1018518518518516E-4</v>
      </c>
      <c r="H11" s="42"/>
      <c r="I11" s="4"/>
      <c r="J11" s="100" t="s">
        <v>819</v>
      </c>
      <c r="K11" s="91"/>
      <c r="L11" s="101">
        <v>38</v>
      </c>
      <c r="M11" s="104">
        <v>2009</v>
      </c>
      <c r="N11" s="105">
        <v>3.1944444444444442E-2</v>
      </c>
      <c r="O11" s="105">
        <v>3.1817129629629633E-2</v>
      </c>
      <c r="P11" s="93"/>
      <c r="Q11" s="94"/>
    </row>
    <row r="12" spans="1:17" ht="26.25" customHeight="1">
      <c r="A12" s="46" t="s">
        <v>820</v>
      </c>
      <c r="B12" s="9"/>
      <c r="C12" s="73">
        <v>34</v>
      </c>
      <c r="D12" s="75">
        <v>2008</v>
      </c>
      <c r="E12" s="77">
        <v>4.1655092592592591E-2</v>
      </c>
      <c r="F12" s="77">
        <v>3.9976851851851854E-2</v>
      </c>
      <c r="G12" s="41">
        <v>8.1018518518518516E-4</v>
      </c>
      <c r="H12" s="42"/>
      <c r="I12" s="4"/>
      <c r="J12" s="123" t="s">
        <v>823</v>
      </c>
      <c r="K12" s="118"/>
      <c r="L12" s="118"/>
      <c r="M12" s="118"/>
      <c r="N12" s="118"/>
      <c r="O12" s="118"/>
      <c r="P12" s="118"/>
      <c r="Q12" s="118"/>
    </row>
    <row r="13" spans="1:17" ht="15.75" customHeight="1">
      <c r="A13" s="46" t="s">
        <v>824</v>
      </c>
      <c r="B13" s="9"/>
      <c r="C13" s="73">
        <v>47</v>
      </c>
      <c r="D13" s="75">
        <v>2003</v>
      </c>
      <c r="E13" s="77">
        <v>2.6388888888888889E-2</v>
      </c>
      <c r="F13" s="77">
        <v>2.613425925925926E-2</v>
      </c>
      <c r="G13" s="41">
        <v>9.0277777777777784E-4</v>
      </c>
      <c r="H13" s="42"/>
      <c r="I13" s="4"/>
      <c r="J13" s="8" t="s">
        <v>826</v>
      </c>
      <c r="K13" s="13"/>
      <c r="L13" s="49">
        <v>64</v>
      </c>
      <c r="M13" s="10">
        <v>1987</v>
      </c>
      <c r="N13" s="41">
        <v>0.53333333333333333</v>
      </c>
      <c r="O13" s="41">
        <v>0.53138888888888891</v>
      </c>
      <c r="P13" s="41">
        <f>N13-O13</f>
        <v>1.9444444444444153E-3</v>
      </c>
      <c r="Q13" s="42"/>
    </row>
    <row r="14" spans="1:17" ht="15.75" customHeight="1">
      <c r="A14" s="46" t="s">
        <v>830</v>
      </c>
      <c r="B14" s="9"/>
      <c r="C14" s="54">
        <v>45</v>
      </c>
      <c r="D14" s="56">
        <v>2009</v>
      </c>
      <c r="E14" s="57">
        <v>3.125E-2</v>
      </c>
      <c r="F14" s="57">
        <v>3.1782407407407405E-2</v>
      </c>
      <c r="G14" s="41">
        <v>2.1412037037037038E-3</v>
      </c>
      <c r="H14" s="42"/>
      <c r="I14" s="4"/>
      <c r="J14" s="8" t="s">
        <v>833</v>
      </c>
      <c r="K14" s="13"/>
      <c r="L14" s="49">
        <v>84</v>
      </c>
      <c r="M14" s="10">
        <v>1997</v>
      </c>
      <c r="N14" s="41">
        <v>0</v>
      </c>
      <c r="O14" s="41">
        <v>0</v>
      </c>
      <c r="P14" s="41">
        <v>0</v>
      </c>
      <c r="Q14" s="42"/>
    </row>
    <row r="15" spans="1:17" ht="15.75" customHeight="1">
      <c r="A15" s="46" t="s">
        <v>835</v>
      </c>
      <c r="B15" s="9"/>
      <c r="C15" s="54">
        <v>35</v>
      </c>
      <c r="D15" s="56">
        <v>2014</v>
      </c>
      <c r="E15" s="57">
        <v>3.8194444444444448E-2</v>
      </c>
      <c r="F15" s="57">
        <v>4.0740740740740744E-2</v>
      </c>
      <c r="G15" s="41">
        <v>2.1990740740740742E-3</v>
      </c>
      <c r="H15" s="42"/>
      <c r="I15" s="4"/>
      <c r="J15" s="8" t="s">
        <v>837</v>
      </c>
      <c r="K15" s="11"/>
      <c r="L15" s="49">
        <v>58</v>
      </c>
      <c r="M15" s="10">
        <v>2005</v>
      </c>
      <c r="N15" s="41">
        <v>4.3750000000000004E-2</v>
      </c>
      <c r="O15" s="41">
        <v>4.3437499999999997E-2</v>
      </c>
      <c r="P15" s="37">
        <v>3.1250000000000001E-4</v>
      </c>
      <c r="Q15" s="66"/>
    </row>
    <row r="16" spans="1:17" ht="15.75" customHeight="1">
      <c r="A16" s="60"/>
      <c r="B16" s="61"/>
      <c r="C16" s="63"/>
      <c r="D16" s="65"/>
      <c r="E16" s="98">
        <v>2.9166666666666664E-2</v>
      </c>
      <c r="F16" s="99">
        <v>2.6550925925925926E-2</v>
      </c>
      <c r="G16" s="41">
        <v>2.615740740740741E-3</v>
      </c>
      <c r="H16" s="49"/>
      <c r="I16" s="4"/>
      <c r="J16" s="46" t="s">
        <v>842</v>
      </c>
      <c r="K16" s="11"/>
      <c r="L16" s="54">
        <v>64</v>
      </c>
      <c r="M16" s="56">
        <v>1989</v>
      </c>
      <c r="N16" s="57">
        <v>2.4479166666666666E-2</v>
      </c>
      <c r="O16" s="57">
        <v>2.4039351851851853E-2</v>
      </c>
      <c r="P16" s="41">
        <v>5.7870370370370378E-4</v>
      </c>
      <c r="Q16" s="66"/>
    </row>
    <row r="17" spans="1:17" ht="15.75" customHeight="1">
      <c r="A17" s="68"/>
      <c r="B17" s="68"/>
      <c r="C17" s="92"/>
      <c r="D17" s="69"/>
      <c r="E17" s="102"/>
      <c r="F17" s="103"/>
      <c r="G17" s="103"/>
      <c r="H17" s="106"/>
      <c r="I17" s="4"/>
      <c r="J17" s="46" t="s">
        <v>845</v>
      </c>
      <c r="K17" s="13"/>
      <c r="L17" s="54">
        <v>74</v>
      </c>
      <c r="M17" s="56">
        <v>2008</v>
      </c>
      <c r="N17" s="57">
        <v>3.0381944444444444E-2</v>
      </c>
      <c r="O17" s="57">
        <v>3.0578703703703705E-2</v>
      </c>
      <c r="P17" s="41">
        <v>6.5972222222222213E-4</v>
      </c>
      <c r="Q17" s="42"/>
    </row>
    <row r="18" spans="1:17" ht="26.25" customHeight="1">
      <c r="A18" s="123" t="s">
        <v>848</v>
      </c>
      <c r="B18" s="118"/>
      <c r="C18" s="118"/>
      <c r="D18" s="118"/>
      <c r="E18" s="118"/>
      <c r="F18" s="118"/>
      <c r="G18" s="118"/>
      <c r="H18" s="118"/>
      <c r="I18" s="4"/>
      <c r="J18" s="46" t="s">
        <v>849</v>
      </c>
      <c r="K18" s="13"/>
      <c r="L18" s="54">
        <v>59</v>
      </c>
      <c r="M18" s="56">
        <v>1980</v>
      </c>
      <c r="N18" s="57">
        <v>2.6388888888888889E-2</v>
      </c>
      <c r="O18" s="57">
        <v>2.613425925925926E-2</v>
      </c>
      <c r="P18" s="41">
        <v>1.0416666666666667E-3</v>
      </c>
      <c r="Q18" s="14"/>
    </row>
    <row r="19" spans="1:17" ht="15.75" customHeight="1">
      <c r="A19" s="46" t="s">
        <v>850</v>
      </c>
      <c r="B19" s="9"/>
      <c r="C19" s="54">
        <v>63</v>
      </c>
      <c r="D19" s="56">
        <v>2000</v>
      </c>
      <c r="E19" s="57">
        <v>3.888888888888889E-2</v>
      </c>
      <c r="F19" s="57">
        <v>4.3287037037037034E-2</v>
      </c>
      <c r="G19" s="41">
        <v>1.1574074074074073E-5</v>
      </c>
      <c r="H19" s="42"/>
      <c r="I19" s="4"/>
      <c r="J19" s="46" t="s">
        <v>851</v>
      </c>
      <c r="K19" s="13"/>
      <c r="L19" s="54">
        <v>79</v>
      </c>
      <c r="M19" s="56">
        <v>2000</v>
      </c>
      <c r="N19" s="57">
        <v>4.1655092592592591E-2</v>
      </c>
      <c r="O19" s="41">
        <v>3.9699074074074074E-2</v>
      </c>
      <c r="P19" s="41">
        <v>1.5509259259259261E-3</v>
      </c>
      <c r="Q19" s="14"/>
    </row>
    <row r="20" spans="1:17" ht="15.75" customHeight="1">
      <c r="A20" s="46" t="s">
        <v>852</v>
      </c>
      <c r="B20" s="9"/>
      <c r="C20" s="73">
        <v>55</v>
      </c>
      <c r="D20" s="75">
        <v>1995</v>
      </c>
      <c r="E20" s="77">
        <v>4.5138888888888888E-2</v>
      </c>
      <c r="F20" s="77">
        <v>4.0925925925925928E-2</v>
      </c>
      <c r="G20" s="41">
        <v>3.4722222222222222E-5</v>
      </c>
      <c r="H20" s="49"/>
      <c r="I20" s="4"/>
      <c r="J20" s="46" t="s">
        <v>855</v>
      </c>
      <c r="K20" s="13"/>
      <c r="L20" s="54">
        <v>56</v>
      </c>
      <c r="M20" s="56">
        <v>2011</v>
      </c>
      <c r="N20" s="57">
        <v>4.2361111111111113E-2</v>
      </c>
      <c r="O20" s="57">
        <v>4.3055555555555555E-2</v>
      </c>
      <c r="P20" s="41">
        <v>1.9791666666666668E-3</v>
      </c>
      <c r="Q20" s="14"/>
    </row>
    <row r="21" spans="1:17" ht="15.75" customHeight="1">
      <c r="A21" s="8"/>
      <c r="B21" s="9"/>
      <c r="C21" s="34"/>
      <c r="D21" s="12"/>
      <c r="E21" s="37">
        <v>4.0972222222222222E-2</v>
      </c>
      <c r="F21" s="37">
        <v>4.1342592592592591E-2</v>
      </c>
      <c r="G21" s="82">
        <v>3.7037037037037035E-4</v>
      </c>
      <c r="H21" s="49"/>
      <c r="I21" s="4"/>
      <c r="J21" s="46" t="s">
        <v>859</v>
      </c>
      <c r="K21" s="13"/>
      <c r="L21" s="54">
        <v>67</v>
      </c>
      <c r="M21" s="56">
        <v>1993</v>
      </c>
      <c r="N21" s="57">
        <v>3.4722222222222224E-2</v>
      </c>
      <c r="O21" s="57">
        <v>3.8368055555555558E-2</v>
      </c>
      <c r="P21" s="41">
        <v>2.3379629629629631E-3</v>
      </c>
      <c r="Q21" s="14"/>
    </row>
    <row r="22" spans="1:17" ht="15.75" customHeight="1">
      <c r="A22" s="8"/>
      <c r="B22" s="9"/>
      <c r="C22" s="49"/>
      <c r="D22" s="10"/>
      <c r="E22" s="41">
        <v>2.5347222222222219E-2</v>
      </c>
      <c r="F22" s="41">
        <v>2.3217592592592592E-2</v>
      </c>
      <c r="G22" s="41">
        <v>2.0370370370370373E-3</v>
      </c>
      <c r="H22" s="49"/>
      <c r="I22" s="4"/>
      <c r="J22" s="46" t="s">
        <v>860</v>
      </c>
      <c r="K22" s="13"/>
      <c r="L22" s="54">
        <v>73</v>
      </c>
      <c r="M22" s="56">
        <v>1993</v>
      </c>
      <c r="N22" s="57">
        <v>4.0972222222222222E-2</v>
      </c>
      <c r="O22" s="57">
        <v>4.3287037037037034E-2</v>
      </c>
      <c r="P22" s="41">
        <v>2.4421296296296296E-3</v>
      </c>
      <c r="Q22" s="35"/>
    </row>
    <row r="23" spans="1:17" ht="15.75" customHeight="1">
      <c r="A23" s="8"/>
      <c r="B23" s="9"/>
      <c r="C23" s="49"/>
      <c r="D23" s="10"/>
      <c r="E23" s="41">
        <v>4.027777777777778E-2</v>
      </c>
      <c r="F23" s="41">
        <v>3.8229166666666668E-2</v>
      </c>
      <c r="G23" s="41">
        <v>2.0486111111111113E-3</v>
      </c>
      <c r="H23" s="49"/>
      <c r="I23" s="4"/>
      <c r="J23" s="46" t="s">
        <v>861</v>
      </c>
      <c r="K23" s="13"/>
      <c r="L23" s="54">
        <v>60</v>
      </c>
      <c r="M23" s="56">
        <v>1995</v>
      </c>
      <c r="N23" s="57">
        <v>2.8472222222222222E-2</v>
      </c>
      <c r="O23" s="57">
        <v>2.7511574074074074E-2</v>
      </c>
      <c r="P23" s="41">
        <v>3.7615740740740739E-3</v>
      </c>
      <c r="Q23" s="35"/>
    </row>
    <row r="24" spans="1:17" ht="15.75" customHeight="1">
      <c r="A24" s="8"/>
      <c r="B24" s="9"/>
      <c r="C24" s="34"/>
      <c r="D24" s="12"/>
      <c r="E24" s="37">
        <v>4.027777777777778E-2</v>
      </c>
      <c r="F24" s="37">
        <v>3.8217592592592588E-2</v>
      </c>
      <c r="G24" s="41">
        <f>E24-F24</f>
        <v>2.0601851851851927E-3</v>
      </c>
      <c r="H24" s="49"/>
      <c r="I24" s="4"/>
      <c r="J24" s="46" t="s">
        <v>862</v>
      </c>
      <c r="K24" s="11"/>
      <c r="L24" s="54">
        <v>64</v>
      </c>
      <c r="M24" s="56">
        <v>1994</v>
      </c>
      <c r="N24" s="57">
        <v>4.1655092592592591E-2</v>
      </c>
      <c r="O24" s="57">
        <v>4.0034722222222222E-2</v>
      </c>
      <c r="P24" s="37">
        <v>9.3402777777777772E-3</v>
      </c>
      <c r="Q24" s="35"/>
    </row>
    <row r="25" spans="1:17" ht="15.75" customHeight="1">
      <c r="A25" s="8"/>
      <c r="B25" s="9"/>
      <c r="C25" s="34"/>
      <c r="D25" s="12"/>
      <c r="E25" s="107">
        <v>3.923611111111111E-2</v>
      </c>
      <c r="F25" s="37">
        <v>3.6631944444444446E-2</v>
      </c>
      <c r="G25" s="41">
        <v>2.6041666666666665E-3</v>
      </c>
      <c r="H25" s="49"/>
      <c r="I25" s="4"/>
      <c r="J25" s="46" t="s">
        <v>864</v>
      </c>
      <c r="K25" s="11"/>
      <c r="L25" s="54">
        <v>67</v>
      </c>
      <c r="M25" s="56">
        <v>1996</v>
      </c>
      <c r="N25" s="57">
        <v>4.2245370370370371E-2</v>
      </c>
      <c r="O25" s="57">
        <v>4.4733796296296299E-2</v>
      </c>
      <c r="P25" s="37">
        <f>(N25-O25)</f>
        <v>-2.4884259259259287E-3</v>
      </c>
      <c r="Q25" s="14"/>
    </row>
    <row r="26" spans="1:17" ht="26.25" customHeight="1">
      <c r="A26" s="122"/>
      <c r="B26" s="118"/>
      <c r="C26" s="118"/>
      <c r="D26" s="118"/>
      <c r="E26" s="118"/>
      <c r="F26" s="118"/>
      <c r="G26" s="118"/>
      <c r="H26" s="118"/>
      <c r="I26" s="1"/>
      <c r="J26" s="31"/>
      <c r="K26" s="14"/>
      <c r="L26" s="49"/>
      <c r="M26" s="10"/>
      <c r="N26" s="41">
        <v>3.888888888888889E-2</v>
      </c>
      <c r="O26" s="41">
        <v>2.8518518518518523E-2</v>
      </c>
      <c r="P26" s="41">
        <v>1.037037037037037E-2</v>
      </c>
      <c r="Q26" s="35"/>
    </row>
  </sheetData>
  <mergeCells count="5">
    <mergeCell ref="A1:H1"/>
    <mergeCell ref="J1:Q1"/>
    <mergeCell ref="J12:Q12"/>
    <mergeCell ref="A18:H18"/>
    <mergeCell ref="A26:H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Jan results</vt:lpstr>
      <vt:lpstr>Feb. results</vt:lpstr>
      <vt:lpstr>March results</vt:lpstr>
      <vt:lpstr>April Results</vt:lpstr>
      <vt:lpstr>May Results</vt:lpstr>
      <vt:lpstr>June Results</vt:lpstr>
      <vt:lpstr>July Results</vt:lpstr>
      <vt:lpstr>August Results</vt:lpstr>
      <vt:lpstr>Sept Results</vt:lpstr>
      <vt:lpstr>Oct Results</vt:lpstr>
      <vt:lpstr>YTD Results</vt:lpstr>
      <vt:lpstr>Part.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Johnson</dc:creator>
  <cp:lastModifiedBy>Windows User</cp:lastModifiedBy>
  <dcterms:created xsi:type="dcterms:W3CDTF">2015-01-02T13:33:49Z</dcterms:created>
  <dcterms:modified xsi:type="dcterms:W3CDTF">2015-01-02T13:46:06Z</dcterms:modified>
</cp:coreProperties>
</file>