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150" yWindow="600" windowWidth="18855" windowHeight="11190" activeTab="10"/>
  </bookViews>
  <sheets>
    <sheet name="Jan results" sheetId="1" r:id="rId1"/>
    <sheet name="Feb. results" sheetId="2" state="hidden" r:id="rId2"/>
    <sheet name="March results" sheetId="3" state="hidden" r:id="rId3"/>
    <sheet name="April Results" sheetId="4" state="hidden" r:id="rId4"/>
    <sheet name="May Results" sheetId="5" state="hidden" r:id="rId5"/>
    <sheet name="June Results" sheetId="6" state="hidden" r:id="rId6"/>
    <sheet name="July Results" sheetId="7" state="hidden" r:id="rId7"/>
    <sheet name="August Results" sheetId="8" state="hidden" r:id="rId8"/>
    <sheet name="Sept Results" sheetId="9" state="hidden" r:id="rId9"/>
    <sheet name="Oct Results" sheetId="10" state="hidden" r:id="rId10"/>
    <sheet name="YTD Results" sheetId="11" r:id="rId11"/>
  </sheets>
  <calcPr calcId="125725"/>
  <fileRecoveryPr repairLoad="1"/>
</workbook>
</file>

<file path=xl/calcChain.xml><?xml version="1.0" encoding="utf-8"?>
<calcChain xmlns="http://schemas.openxmlformats.org/spreadsheetml/2006/main">
  <c r="AQ30" i="11"/>
  <c r="AR30" s="1"/>
  <c r="AS30" s="1"/>
  <c r="AO30"/>
  <c r="AP30" s="1"/>
  <c r="AK30"/>
  <c r="AQ29"/>
  <c r="AR29" s="1"/>
  <c r="AS29" s="1"/>
  <c r="AP29"/>
  <c r="AO29"/>
  <c r="AK29"/>
  <c r="AR28"/>
  <c r="AQ28"/>
  <c r="AO28"/>
  <c r="AP28" s="1"/>
  <c r="AS28" s="1"/>
  <c r="AK28"/>
  <c r="AQ27"/>
  <c r="AR27" s="1"/>
  <c r="AS27" s="1"/>
  <c r="AP27"/>
  <c r="AO27"/>
  <c r="AK27"/>
  <c r="AR26"/>
  <c r="AQ26"/>
  <c r="AO26"/>
  <c r="AP26" s="1"/>
  <c r="AS26" s="1"/>
  <c r="AK26"/>
  <c r="AQ25"/>
  <c r="AR25" s="1"/>
  <c r="AS25" s="1"/>
  <c r="AP25"/>
  <c r="AO25"/>
  <c r="AK25"/>
  <c r="AR24"/>
  <c r="AQ24"/>
  <c r="AO24"/>
  <c r="AP24" s="1"/>
  <c r="AS24" s="1"/>
  <c r="AK24"/>
  <c r="AQ23"/>
  <c r="AR23" s="1"/>
  <c r="AS23" s="1"/>
  <c r="AP23"/>
  <c r="AO23"/>
  <c r="AK23"/>
  <c r="AQ22"/>
  <c r="AR22" s="1"/>
  <c r="AO22"/>
  <c r="AP22" s="1"/>
  <c r="AK22"/>
  <c r="AQ21"/>
  <c r="AR21" s="1"/>
  <c r="AO21"/>
  <c r="AP21" s="1"/>
  <c r="AK21"/>
  <c r="AQ20"/>
  <c r="AR20" s="1"/>
  <c r="AS20" s="1"/>
  <c r="AO20"/>
  <c r="AP20" s="1"/>
  <c r="AK20"/>
  <c r="AQ19"/>
  <c r="AR19" s="1"/>
  <c r="AO19"/>
  <c r="AP19" s="1"/>
  <c r="AK19"/>
  <c r="AQ18"/>
  <c r="AR18" s="1"/>
  <c r="AO18"/>
  <c r="AP18" s="1"/>
  <c r="AK18"/>
  <c r="AQ17"/>
  <c r="AR17" s="1"/>
  <c r="AS17" s="1"/>
  <c r="AO17"/>
  <c r="AP17" s="1"/>
  <c r="AK17"/>
  <c r="AQ16"/>
  <c r="AR16" s="1"/>
  <c r="AS16" s="1"/>
  <c r="AO16"/>
  <c r="AP16" s="1"/>
  <c r="AK16"/>
  <c r="AQ15"/>
  <c r="AR15" s="1"/>
  <c r="AO15"/>
  <c r="AP15" s="1"/>
  <c r="AK15"/>
  <c r="AQ14"/>
  <c r="AR14" s="1"/>
  <c r="AO14"/>
  <c r="AP14" s="1"/>
  <c r="AK14"/>
  <c r="AQ13"/>
  <c r="AR13" s="1"/>
  <c r="AS13" s="1"/>
  <c r="AO13"/>
  <c r="AP13" s="1"/>
  <c r="AK13"/>
  <c r="AQ12"/>
  <c r="AR12" s="1"/>
  <c r="AS12" s="1"/>
  <c r="AO12"/>
  <c r="AP12" s="1"/>
  <c r="AK12"/>
  <c r="AQ11"/>
  <c r="AR11" s="1"/>
  <c r="AO11"/>
  <c r="AP11" s="1"/>
  <c r="AK11"/>
  <c r="AQ10"/>
  <c r="AR10" s="1"/>
  <c r="AO10"/>
  <c r="AP10" s="1"/>
  <c r="AK10"/>
  <c r="AQ9"/>
  <c r="AR9" s="1"/>
  <c r="AS9" s="1"/>
  <c r="AO9"/>
  <c r="AP9" s="1"/>
  <c r="AK9"/>
  <c r="AQ8"/>
  <c r="AR8" s="1"/>
  <c r="AS8" s="1"/>
  <c r="AO8"/>
  <c r="AP8" s="1"/>
  <c r="AK8"/>
  <c r="AQ7"/>
  <c r="AR7" s="1"/>
  <c r="AO7"/>
  <c r="AP7" s="1"/>
  <c r="AK7"/>
  <c r="AQ68"/>
  <c r="AR68" s="1"/>
  <c r="AS68" s="1"/>
  <c r="AO68"/>
  <c r="AP68" s="1"/>
  <c r="AK68"/>
  <c r="AQ67"/>
  <c r="AR67" s="1"/>
  <c r="AS67" s="1"/>
  <c r="AP67"/>
  <c r="AO67"/>
  <c r="AK67"/>
  <c r="AR66"/>
  <c r="AQ66"/>
  <c r="AO66"/>
  <c r="AP66" s="1"/>
  <c r="AS66" s="1"/>
  <c r="AK66"/>
  <c r="AQ65"/>
  <c r="AR65" s="1"/>
  <c r="AS65" s="1"/>
  <c r="AP65"/>
  <c r="AO65"/>
  <c r="AK65"/>
  <c r="AQ64"/>
  <c r="AR64" s="1"/>
  <c r="AO64"/>
  <c r="AP64" s="1"/>
  <c r="AK64"/>
  <c r="AQ63"/>
  <c r="AR63" s="1"/>
  <c r="AO63"/>
  <c r="AP63" s="1"/>
  <c r="AK63"/>
  <c r="AQ62"/>
  <c r="AR62" s="1"/>
  <c r="AS62" s="1"/>
  <c r="AO62"/>
  <c r="AP62" s="1"/>
  <c r="AK62"/>
  <c r="AQ61"/>
  <c r="AR61" s="1"/>
  <c r="AS61" s="1"/>
  <c r="AO61"/>
  <c r="AP61" s="1"/>
  <c r="AK61"/>
  <c r="AQ60"/>
  <c r="AR60" s="1"/>
  <c r="AO60"/>
  <c r="AP60" s="1"/>
  <c r="AK60"/>
  <c r="AQ59"/>
  <c r="AR59" s="1"/>
  <c r="AS59" s="1"/>
  <c r="AO59"/>
  <c r="AP59" s="1"/>
  <c r="AK59"/>
  <c r="AQ58"/>
  <c r="AR58" s="1"/>
  <c r="AS58" s="1"/>
  <c r="AO58"/>
  <c r="AP58" s="1"/>
  <c r="AK58"/>
  <c r="AQ57"/>
  <c r="AR57" s="1"/>
  <c r="AS57" s="1"/>
  <c r="AO57"/>
  <c r="AP57" s="1"/>
  <c r="AK57"/>
  <c r="AQ56"/>
  <c r="AR56" s="1"/>
  <c r="AO56"/>
  <c r="AP56" s="1"/>
  <c r="AK56"/>
  <c r="AQ55"/>
  <c r="AR55" s="1"/>
  <c r="AS55" s="1"/>
  <c r="AO55"/>
  <c r="AP55" s="1"/>
  <c r="AK55"/>
  <c r="AQ54"/>
  <c r="AR54" s="1"/>
  <c r="AS54" s="1"/>
  <c r="AO54"/>
  <c r="AP54" s="1"/>
  <c r="AK54"/>
  <c r="AQ53"/>
  <c r="AR53" s="1"/>
  <c r="AS53" s="1"/>
  <c r="AO53"/>
  <c r="AP53" s="1"/>
  <c r="AK53"/>
  <c r="AQ52"/>
  <c r="AR52" s="1"/>
  <c r="AO52"/>
  <c r="AP52" s="1"/>
  <c r="AK52"/>
  <c r="AQ51"/>
  <c r="AR51" s="1"/>
  <c r="AS51" s="1"/>
  <c r="AO51"/>
  <c r="AP51" s="1"/>
  <c r="AK51"/>
  <c r="AQ50"/>
  <c r="AR50" s="1"/>
  <c r="AS50" s="1"/>
  <c r="AO50"/>
  <c r="AP50" s="1"/>
  <c r="AK50"/>
  <c r="AQ49"/>
  <c r="AR49" s="1"/>
  <c r="AS49" s="1"/>
  <c r="AO49"/>
  <c r="AP49" s="1"/>
  <c r="AK49"/>
  <c r="AQ48"/>
  <c r="AR48" s="1"/>
  <c r="AO48"/>
  <c r="AP48" s="1"/>
  <c r="AK48"/>
  <c r="AQ47"/>
  <c r="AR47" s="1"/>
  <c r="AS47" s="1"/>
  <c r="AO47"/>
  <c r="AP47" s="1"/>
  <c r="AK47"/>
  <c r="AQ46"/>
  <c r="AR46" s="1"/>
  <c r="AS46" s="1"/>
  <c r="AO46"/>
  <c r="AP46" s="1"/>
  <c r="AK46"/>
  <c r="AQ45"/>
  <c r="AR45" s="1"/>
  <c r="AS45" s="1"/>
  <c r="AO45"/>
  <c r="AP45" s="1"/>
  <c r="AK45"/>
  <c r="AQ44"/>
  <c r="AR44" s="1"/>
  <c r="AO44"/>
  <c r="AP44" s="1"/>
  <c r="AK44"/>
  <c r="AQ43"/>
  <c r="AR43" s="1"/>
  <c r="AS43" s="1"/>
  <c r="AO43"/>
  <c r="AP43" s="1"/>
  <c r="AK43"/>
  <c r="AQ42"/>
  <c r="AR42" s="1"/>
  <c r="AS42" s="1"/>
  <c r="AO42"/>
  <c r="AP42" s="1"/>
  <c r="AK42"/>
  <c r="AQ41"/>
  <c r="AR41" s="1"/>
  <c r="AS41" s="1"/>
  <c r="AO41"/>
  <c r="AP41" s="1"/>
  <c r="AK41"/>
  <c r="AQ40"/>
  <c r="AR40" s="1"/>
  <c r="AO40"/>
  <c r="AP40" s="1"/>
  <c r="AK40"/>
  <c r="AQ39"/>
  <c r="AR39" s="1"/>
  <c r="AS39" s="1"/>
  <c r="AO39"/>
  <c r="AP39" s="1"/>
  <c r="AK39"/>
  <c r="AQ38"/>
  <c r="AR38" s="1"/>
  <c r="AS38" s="1"/>
  <c r="AO38"/>
  <c r="AP38" s="1"/>
  <c r="AK38"/>
  <c r="AQ37"/>
  <c r="AR37" s="1"/>
  <c r="AS37" s="1"/>
  <c r="AO37"/>
  <c r="AP37" s="1"/>
  <c r="AK37"/>
  <c r="AQ36"/>
  <c r="AR36" s="1"/>
  <c r="AO36"/>
  <c r="AP36" s="1"/>
  <c r="AK36"/>
  <c r="AQ35"/>
  <c r="AR35" s="1"/>
  <c r="AS35" s="1"/>
  <c r="AO35"/>
  <c r="AP35" s="1"/>
  <c r="AK35"/>
  <c r="AQ144"/>
  <c r="AR144" s="1"/>
  <c r="AS144" s="1"/>
  <c r="AO144"/>
  <c r="AP144" s="1"/>
  <c r="AK144"/>
  <c r="AQ143"/>
  <c r="AR143" s="1"/>
  <c r="AS143" s="1"/>
  <c r="AP143"/>
  <c r="AO143"/>
  <c r="AK143"/>
  <c r="AQ142"/>
  <c r="AR142" s="1"/>
  <c r="AO142"/>
  <c r="AP142" s="1"/>
  <c r="AK142"/>
  <c r="AQ141"/>
  <c r="AR141" s="1"/>
  <c r="AS141" s="1"/>
  <c r="AP141"/>
  <c r="AO141"/>
  <c r="AK141"/>
  <c r="AQ140"/>
  <c r="AR140" s="1"/>
  <c r="AS140" s="1"/>
  <c r="AO140"/>
  <c r="AP140" s="1"/>
  <c r="AK140"/>
  <c r="AQ139"/>
  <c r="AR139" s="1"/>
  <c r="AO139"/>
  <c r="AP139" s="1"/>
  <c r="AK139"/>
  <c r="AQ138"/>
  <c r="AR138" s="1"/>
  <c r="AS138" s="1"/>
  <c r="AO138"/>
  <c r="AP138" s="1"/>
  <c r="AK138"/>
  <c r="AQ137"/>
  <c r="AR137" s="1"/>
  <c r="AO137"/>
  <c r="AP137" s="1"/>
  <c r="AK137"/>
  <c r="AQ136"/>
  <c r="AR136" s="1"/>
  <c r="AS136" s="1"/>
  <c r="AO136"/>
  <c r="AP136" s="1"/>
  <c r="AK136"/>
  <c r="AQ135"/>
  <c r="AR135" s="1"/>
  <c r="AO135"/>
  <c r="AP135" s="1"/>
  <c r="AK135"/>
  <c r="AQ134"/>
  <c r="AR134" s="1"/>
  <c r="AS134" s="1"/>
  <c r="AO134"/>
  <c r="AP134" s="1"/>
  <c r="AK134"/>
  <c r="AQ133"/>
  <c r="AR133" s="1"/>
  <c r="AO133"/>
  <c r="AP133" s="1"/>
  <c r="AK133"/>
  <c r="AQ132"/>
  <c r="AR132" s="1"/>
  <c r="AS132" s="1"/>
  <c r="AO132"/>
  <c r="AP132" s="1"/>
  <c r="AK132"/>
  <c r="AQ131"/>
  <c r="AR131" s="1"/>
  <c r="AO131"/>
  <c r="AP131" s="1"/>
  <c r="AK131"/>
  <c r="AQ130"/>
  <c r="AR130" s="1"/>
  <c r="AS130" s="1"/>
  <c r="AO130"/>
  <c r="AP130" s="1"/>
  <c r="AK130"/>
  <c r="AQ129"/>
  <c r="AR129" s="1"/>
  <c r="AO129"/>
  <c r="AP129" s="1"/>
  <c r="AK129"/>
  <c r="AQ128"/>
  <c r="AR128" s="1"/>
  <c r="AS128" s="1"/>
  <c r="AO128"/>
  <c r="AP128" s="1"/>
  <c r="AK128"/>
  <c r="AQ127"/>
  <c r="AR127" s="1"/>
  <c r="AO127"/>
  <c r="AP127" s="1"/>
  <c r="AK127"/>
  <c r="AQ126"/>
  <c r="AR126" s="1"/>
  <c r="AS126" s="1"/>
  <c r="AO126"/>
  <c r="AP126" s="1"/>
  <c r="AK126"/>
  <c r="AQ125"/>
  <c r="AR125" s="1"/>
  <c r="AO125"/>
  <c r="AP125" s="1"/>
  <c r="AK125"/>
  <c r="AQ124"/>
  <c r="AR124" s="1"/>
  <c r="AS124" s="1"/>
  <c r="AO124"/>
  <c r="AP124" s="1"/>
  <c r="AK124"/>
  <c r="AQ123"/>
  <c r="AR123" s="1"/>
  <c r="AO123"/>
  <c r="AP123" s="1"/>
  <c r="AK123"/>
  <c r="AQ122"/>
  <c r="AR122" s="1"/>
  <c r="AS122" s="1"/>
  <c r="AO122"/>
  <c r="AP122" s="1"/>
  <c r="AK122"/>
  <c r="AQ121"/>
  <c r="AR121" s="1"/>
  <c r="AO121"/>
  <c r="AP121" s="1"/>
  <c r="AK121"/>
  <c r="AQ120"/>
  <c r="AR120" s="1"/>
  <c r="AS120" s="1"/>
  <c r="AO120"/>
  <c r="AP120" s="1"/>
  <c r="AK120"/>
  <c r="AQ119"/>
  <c r="AR119" s="1"/>
  <c r="AO119"/>
  <c r="AP119" s="1"/>
  <c r="AK119"/>
  <c r="AQ118"/>
  <c r="AR118" s="1"/>
  <c r="AS118" s="1"/>
  <c r="AO118"/>
  <c r="AP118" s="1"/>
  <c r="AK118"/>
  <c r="AQ117"/>
  <c r="AR117" s="1"/>
  <c r="AO117"/>
  <c r="AP117" s="1"/>
  <c r="AK117"/>
  <c r="AQ116"/>
  <c r="AR116" s="1"/>
  <c r="AS116" s="1"/>
  <c r="AO116"/>
  <c r="AP116" s="1"/>
  <c r="AK116"/>
  <c r="AQ115"/>
  <c r="AR115" s="1"/>
  <c r="AO115"/>
  <c r="AP115" s="1"/>
  <c r="AK115"/>
  <c r="AQ114"/>
  <c r="AR114" s="1"/>
  <c r="AS114" s="1"/>
  <c r="AO114"/>
  <c r="AP114" s="1"/>
  <c r="AK114"/>
  <c r="AQ113"/>
  <c r="AR113" s="1"/>
  <c r="AO113"/>
  <c r="AP113" s="1"/>
  <c r="AK113"/>
  <c r="AQ112"/>
  <c r="AR112" s="1"/>
  <c r="AS112" s="1"/>
  <c r="AO112"/>
  <c r="AP112" s="1"/>
  <c r="AK112"/>
  <c r="AQ80"/>
  <c r="AR80" s="1"/>
  <c r="AS80" s="1"/>
  <c r="AO80"/>
  <c r="AP80" s="1"/>
  <c r="AK80"/>
  <c r="AQ79"/>
  <c r="AR79" s="1"/>
  <c r="AO79"/>
  <c r="AP79" s="1"/>
  <c r="AK79"/>
  <c r="AQ78"/>
  <c r="AR78" s="1"/>
  <c r="AS78" s="1"/>
  <c r="AO78"/>
  <c r="AP78" s="1"/>
  <c r="AK78"/>
  <c r="AQ77"/>
  <c r="AR77" s="1"/>
  <c r="AS77" s="1"/>
  <c r="AO77"/>
  <c r="AP77" s="1"/>
  <c r="AK77"/>
  <c r="AQ100"/>
  <c r="AR100" s="1"/>
  <c r="AS100" s="1"/>
  <c r="AO100"/>
  <c r="AP100" s="1"/>
  <c r="AK100"/>
  <c r="AQ99"/>
  <c r="AR99" s="1"/>
  <c r="AO99"/>
  <c r="AP99" s="1"/>
  <c r="AK99"/>
  <c r="AQ98"/>
  <c r="AR98" s="1"/>
  <c r="AO98"/>
  <c r="AP98" s="1"/>
  <c r="AK98"/>
  <c r="AQ97"/>
  <c r="AR97" s="1"/>
  <c r="AO97"/>
  <c r="AP97" s="1"/>
  <c r="AK97"/>
  <c r="AQ96"/>
  <c r="AR96" s="1"/>
  <c r="AS96" s="1"/>
  <c r="AO96"/>
  <c r="AP96" s="1"/>
  <c r="AK96"/>
  <c r="AQ95"/>
  <c r="AR95" s="1"/>
  <c r="AO95"/>
  <c r="AP95" s="1"/>
  <c r="AK95"/>
  <c r="AQ94"/>
  <c r="AR94" s="1"/>
  <c r="AO94"/>
  <c r="AP94" s="1"/>
  <c r="AK94"/>
  <c r="AQ93"/>
  <c r="AR93" s="1"/>
  <c r="AS93" s="1"/>
  <c r="AO93"/>
  <c r="AP93" s="1"/>
  <c r="AK93"/>
  <c r="AQ92"/>
  <c r="AR92" s="1"/>
  <c r="AS92" s="1"/>
  <c r="AO92"/>
  <c r="AP92" s="1"/>
  <c r="AK92"/>
  <c r="AQ91"/>
  <c r="AR91" s="1"/>
  <c r="AO91"/>
  <c r="AP91" s="1"/>
  <c r="AK91"/>
  <c r="AQ90"/>
  <c r="AR90" s="1"/>
  <c r="AO90"/>
  <c r="AP90" s="1"/>
  <c r="AK90"/>
  <c r="AQ89"/>
  <c r="AR89" s="1"/>
  <c r="AS89" s="1"/>
  <c r="AO89"/>
  <c r="AP89" s="1"/>
  <c r="AK89"/>
  <c r="AQ88"/>
  <c r="AR88" s="1"/>
  <c r="AS88" s="1"/>
  <c r="AO88"/>
  <c r="AP88" s="1"/>
  <c r="AK88"/>
  <c r="AQ87"/>
  <c r="AR87" s="1"/>
  <c r="AO87"/>
  <c r="AP87" s="1"/>
  <c r="AK87"/>
  <c r="AQ86"/>
  <c r="AR86" s="1"/>
  <c r="AO86"/>
  <c r="AP86" s="1"/>
  <c r="AK86"/>
  <c r="AQ85"/>
  <c r="AR85" s="1"/>
  <c r="AO85"/>
  <c r="AP85" s="1"/>
  <c r="AK85"/>
  <c r="AQ84"/>
  <c r="AR84" s="1"/>
  <c r="AS84" s="1"/>
  <c r="AO84"/>
  <c r="AP84" s="1"/>
  <c r="AK84"/>
  <c r="H30" i="1"/>
  <c r="H29"/>
  <c r="C64"/>
  <c r="G64" s="1"/>
  <c r="H64" s="1"/>
  <c r="C55"/>
  <c r="G55" s="1"/>
  <c r="H55" s="1"/>
  <c r="C67"/>
  <c r="G67" s="1"/>
  <c r="H67" s="1"/>
  <c r="C52"/>
  <c r="G52" s="1"/>
  <c r="H52" s="1"/>
  <c r="C59"/>
  <c r="G59" s="1"/>
  <c r="H59" s="1"/>
  <c r="C58"/>
  <c r="G58" s="1"/>
  <c r="H58" s="1"/>
  <c r="C62"/>
  <c r="G62" s="1"/>
  <c r="H62" s="1"/>
  <c r="C65"/>
  <c r="G65" s="1"/>
  <c r="H65" s="1"/>
  <c r="C68"/>
  <c r="G68" s="1"/>
  <c r="H68" s="1"/>
  <c r="C56"/>
  <c r="G56" s="1"/>
  <c r="H56" s="1"/>
  <c r="C66"/>
  <c r="G66" s="1"/>
  <c r="H66" s="1"/>
  <c r="C60"/>
  <c r="G60" s="1"/>
  <c r="H60" s="1"/>
  <c r="C63"/>
  <c r="G63" s="1"/>
  <c r="H63" s="1"/>
  <c r="C53"/>
  <c r="G53" s="1"/>
  <c r="H53" s="1"/>
  <c r="C54"/>
  <c r="G54" s="1"/>
  <c r="H54" s="1"/>
  <c r="C61"/>
  <c r="G61" s="1"/>
  <c r="H61" s="1"/>
  <c r="C57"/>
  <c r="G57" s="1"/>
  <c r="H57" s="1"/>
  <c r="C46"/>
  <c r="G46" s="1"/>
  <c r="H46" s="1"/>
  <c r="C43"/>
  <c r="G43" s="1"/>
  <c r="H43" s="1"/>
  <c r="C42"/>
  <c r="G42" s="1"/>
  <c r="H42" s="1"/>
  <c r="C47"/>
  <c r="G47" s="1"/>
  <c r="H47" s="1"/>
  <c r="C35"/>
  <c r="G35" s="1"/>
  <c r="C45"/>
  <c r="G45" s="1"/>
  <c r="H45" s="1"/>
  <c r="C39"/>
  <c r="G39" s="1"/>
  <c r="H39" s="1"/>
  <c r="C40"/>
  <c r="G40" s="1"/>
  <c r="H40" s="1"/>
  <c r="C44"/>
  <c r="G44" s="1"/>
  <c r="H44" s="1"/>
  <c r="C41"/>
  <c r="G41" s="1"/>
  <c r="H41" s="1"/>
  <c r="C48"/>
  <c r="G48" s="1"/>
  <c r="H48" s="1"/>
  <c r="C36"/>
  <c r="G36" s="1"/>
  <c r="H36" s="1"/>
  <c r="C37"/>
  <c r="G37" s="1"/>
  <c r="H37" s="1"/>
  <c r="C38"/>
  <c r="G38" s="1"/>
  <c r="H38" s="1"/>
  <c r="C5"/>
  <c r="G5" s="1"/>
  <c r="H5" s="1"/>
  <c r="C28"/>
  <c r="G28" s="1"/>
  <c r="H28" s="1"/>
  <c r="C23"/>
  <c r="G23" s="1"/>
  <c r="H23" s="1"/>
  <c r="C27"/>
  <c r="G27" s="1"/>
  <c r="H27" s="1"/>
  <c r="C22"/>
  <c r="G22" s="1"/>
  <c r="H22" s="1"/>
  <c r="C26"/>
  <c r="G26" s="1"/>
  <c r="H26" s="1"/>
  <c r="C21"/>
  <c r="G21" s="1"/>
  <c r="H21" s="1"/>
  <c r="C25"/>
  <c r="G25" s="1"/>
  <c r="H25" s="1"/>
  <c r="C24"/>
  <c r="G24" s="1"/>
  <c r="H24" s="1"/>
  <c r="C20"/>
  <c r="G20" s="1"/>
  <c r="C12"/>
  <c r="G12" s="1"/>
  <c r="H12" s="1"/>
  <c r="C9"/>
  <c r="G9" s="1"/>
  <c r="H9" s="1"/>
  <c r="C11"/>
  <c r="G11" s="1"/>
  <c r="H11" s="1"/>
  <c r="C13"/>
  <c r="G13" s="1"/>
  <c r="H13" s="1"/>
  <c r="C14"/>
  <c r="G14" s="1"/>
  <c r="H14" s="1"/>
  <c r="C6"/>
  <c r="G6" s="1"/>
  <c r="H6" s="1"/>
  <c r="C10"/>
  <c r="G10" s="1"/>
  <c r="H10" s="1"/>
  <c r="C7"/>
  <c r="G7" s="1"/>
  <c r="H7" s="1"/>
  <c r="C8"/>
  <c r="G8" s="1"/>
  <c r="H8" s="1"/>
  <c r="AQ111" i="11"/>
  <c r="AR111" s="1"/>
  <c r="AO111"/>
  <c r="AP111" s="1"/>
  <c r="AK111"/>
  <c r="AQ106"/>
  <c r="AR106" s="1"/>
  <c r="AO106"/>
  <c r="AP106" s="1"/>
  <c r="AK106"/>
  <c r="AQ105"/>
  <c r="AR105" s="1"/>
  <c r="AS105" s="1"/>
  <c r="AO105"/>
  <c r="AP105" s="1"/>
  <c r="AK105"/>
  <c r="AQ104"/>
  <c r="AR104" s="1"/>
  <c r="AS104" s="1"/>
  <c r="AO104"/>
  <c r="AP104" s="1"/>
  <c r="AK104"/>
  <c r="AQ103"/>
  <c r="AR103" s="1"/>
  <c r="AS103" s="1"/>
  <c r="AO103"/>
  <c r="AP103" s="1"/>
  <c r="AK103"/>
  <c r="AQ102"/>
  <c r="AR102" s="1"/>
  <c r="AO102"/>
  <c r="AP102" s="1"/>
  <c r="AK102"/>
  <c r="AQ101"/>
  <c r="AR101" s="1"/>
  <c r="AO101"/>
  <c r="AP101" s="1"/>
  <c r="AK101"/>
  <c r="AQ83"/>
  <c r="AR83" s="1"/>
  <c r="AS83" s="1"/>
  <c r="AO83"/>
  <c r="AP83" s="1"/>
  <c r="AK83"/>
  <c r="AQ82"/>
  <c r="AR82" s="1"/>
  <c r="AS82" s="1"/>
  <c r="AO82"/>
  <c r="AP82" s="1"/>
  <c r="AK82"/>
  <c r="AQ81"/>
  <c r="AR81" s="1"/>
  <c r="AO81"/>
  <c r="AP81" s="1"/>
  <c r="AK81"/>
  <c r="AQ76"/>
  <c r="AR76" s="1"/>
  <c r="AO76"/>
  <c r="AP76" s="1"/>
  <c r="AK76"/>
  <c r="AQ75"/>
  <c r="AR75" s="1"/>
  <c r="AO75"/>
  <c r="AP75" s="1"/>
  <c r="AK75"/>
  <c r="AQ74"/>
  <c r="AR74" s="1"/>
  <c r="AO74"/>
  <c r="AP74" s="1"/>
  <c r="AK74"/>
  <c r="AQ73"/>
  <c r="AR73" s="1"/>
  <c r="AS73" s="1"/>
  <c r="AO73"/>
  <c r="AP73" s="1"/>
  <c r="AK73"/>
  <c r="AK80" i="9"/>
  <c r="AK79"/>
  <c r="P24"/>
  <c r="G23"/>
  <c r="AS85" i="11" l="1"/>
  <c r="AS97"/>
  <c r="AS7"/>
  <c r="AS11"/>
  <c r="AS15"/>
  <c r="AS19"/>
  <c r="AS21"/>
  <c r="AS10"/>
  <c r="AS14"/>
  <c r="AS18"/>
  <c r="AS22"/>
  <c r="AS63"/>
  <c r="AS36"/>
  <c r="AS40"/>
  <c r="AS44"/>
  <c r="AS48"/>
  <c r="AS52"/>
  <c r="AS56"/>
  <c r="AS60"/>
  <c r="AS64"/>
  <c r="AS115"/>
  <c r="AS119"/>
  <c r="AS123"/>
  <c r="AS127"/>
  <c r="AS131"/>
  <c r="AS135"/>
  <c r="AS139"/>
  <c r="AS113"/>
  <c r="AS117"/>
  <c r="AS121"/>
  <c r="AS125"/>
  <c r="AS129"/>
  <c r="AS133"/>
  <c r="AS137"/>
  <c r="AS142"/>
  <c r="AS79"/>
  <c r="AS86"/>
  <c r="AS90"/>
  <c r="AS94"/>
  <c r="AS98"/>
  <c r="AS87"/>
  <c r="AS91"/>
  <c r="AS95"/>
  <c r="AS99"/>
  <c r="AS101"/>
  <c r="AS81"/>
  <c r="AS74"/>
  <c r="AS76"/>
  <c r="AS111"/>
  <c r="AS75"/>
  <c r="AS102"/>
  <c r="AS106"/>
</calcChain>
</file>

<file path=xl/sharedStrings.xml><?xml version="1.0" encoding="utf-8"?>
<sst xmlns="http://schemas.openxmlformats.org/spreadsheetml/2006/main" count="607" uniqueCount="226">
  <si>
    <t>Womens Under 52</t>
  </si>
  <si>
    <t>Mens under 56</t>
  </si>
  <si>
    <t>AGE</t>
  </si>
  <si>
    <t>GEAR</t>
  </si>
  <si>
    <t>PART.</t>
  </si>
  <si>
    <t>Meters</t>
  </si>
  <si>
    <t>Dif.</t>
  </si>
  <si>
    <t>Place</t>
  </si>
  <si>
    <t>x</t>
  </si>
  <si>
    <t>Womens over 52</t>
  </si>
  <si>
    <t>Mens over 56</t>
  </si>
  <si>
    <t>David Gulick</t>
  </si>
  <si>
    <t>Time</t>
  </si>
  <si>
    <t>Bill Fuller</t>
  </si>
  <si>
    <t>Predicted</t>
  </si>
  <si>
    <t>Actual</t>
  </si>
  <si>
    <t>Dif</t>
  </si>
  <si>
    <t>Age</t>
  </si>
  <si>
    <t>Diva Grand Prix</t>
  </si>
  <si>
    <t>Participants</t>
  </si>
  <si>
    <t>Gear</t>
  </si>
  <si>
    <t>Diva Gear</t>
  </si>
  <si>
    <t>YTD Totals</t>
  </si>
  <si>
    <t>Womens Over 52</t>
  </si>
  <si>
    <t>Jan</t>
  </si>
  <si>
    <t>Feb</t>
  </si>
  <si>
    <t>Mar</t>
  </si>
  <si>
    <t>Apr</t>
  </si>
  <si>
    <t>April</t>
  </si>
  <si>
    <t>May</t>
  </si>
  <si>
    <t>June</t>
  </si>
  <si>
    <t>July</t>
  </si>
  <si>
    <t>Aug</t>
  </si>
  <si>
    <t>Sep</t>
  </si>
  <si>
    <t>Oct</t>
  </si>
  <si>
    <t>Nov</t>
  </si>
  <si>
    <t>YTD</t>
  </si>
  <si>
    <t>Toys for</t>
  </si>
  <si>
    <t>BCS</t>
  </si>
  <si>
    <t>Super Bowl</t>
  </si>
  <si>
    <t>Part.</t>
  </si>
  <si>
    <t>All Points</t>
  </si>
  <si>
    <t>Points</t>
  </si>
  <si>
    <t>Tots Points</t>
  </si>
  <si>
    <t># of events</t>
  </si>
  <si>
    <t>SB, Gear &amp; Part.</t>
  </si>
  <si>
    <t>Mens Over 56</t>
  </si>
  <si>
    <t>Mens Under 56</t>
  </si>
  <si>
    <t>2015 Grand Prix</t>
  </si>
  <si>
    <t>Sept</t>
  </si>
  <si>
    <t>Oct.</t>
  </si>
  <si>
    <t>Stitt, Amy</t>
  </si>
  <si>
    <t>Henderson, Ann</t>
  </si>
  <si>
    <t>Shoemaker, Ann</t>
  </si>
  <si>
    <t>Ragnow, Betty Rose</t>
  </si>
  <si>
    <t>Gulick, Carolyn</t>
  </si>
  <si>
    <t>Olson, Cathy</t>
  </si>
  <si>
    <t>Ernst, Helen</t>
  </si>
  <si>
    <t>Fratto, Jan</t>
  </si>
  <si>
    <t>Hamilton, Jane</t>
  </si>
  <si>
    <t>Garwood, Kim</t>
  </si>
  <si>
    <t>Boone, Martha</t>
  </si>
  <si>
    <t>Cote-Miles, Pat</t>
  </si>
  <si>
    <t>Bickford, Patsy</t>
  </si>
  <si>
    <t>Weston, Rita</t>
  </si>
  <si>
    <t>Mills, Susan</t>
  </si>
  <si>
    <t>Besch, Teri</t>
  </si>
  <si>
    <t>Osse, Brandi</t>
  </si>
  <si>
    <t>Lawerence, Jen</t>
  </si>
  <si>
    <t>Kalish, Debra</t>
  </si>
  <si>
    <t>Ruple, Kim</t>
  </si>
  <si>
    <t>Wiggins, Beth</t>
  </si>
  <si>
    <t>Zuehlke, Jill</t>
  </si>
  <si>
    <t>Frizzell, Amy</t>
  </si>
  <si>
    <t>Domaleski, Mary Catherine</t>
  </si>
  <si>
    <t>Moore, Teresa</t>
  </si>
  <si>
    <t>Matthews, Lisa</t>
  </si>
  <si>
    <t>Johnson, Rachel</t>
  </si>
  <si>
    <t>Bellucci, Tiffany</t>
  </si>
  <si>
    <t>Manly, Jennifer</t>
  </si>
  <si>
    <t>Stephens, Wini</t>
  </si>
  <si>
    <t>Krauth, Christine</t>
  </si>
  <si>
    <t>Walters, Julie</t>
  </si>
  <si>
    <t>McMakin, Kelley</t>
  </si>
  <si>
    <t>Marshburn, Adriana</t>
  </si>
  <si>
    <t>Feldman, Jamie</t>
  </si>
  <si>
    <t>McCurdy, Deanna</t>
  </si>
  <si>
    <t>Clark, Sally</t>
  </si>
  <si>
    <t>Henseler, Amy</t>
  </si>
  <si>
    <t>Walker, Anatasia</t>
  </si>
  <si>
    <t>Blaum, Ann</t>
  </si>
  <si>
    <t>Port, Anne</t>
  </si>
  <si>
    <t>Bothe, Susan</t>
  </si>
  <si>
    <t>Woody, Linda</t>
  </si>
  <si>
    <t>Liberg, Angel</t>
  </si>
  <si>
    <t>Tuman, Sandy</t>
  </si>
  <si>
    <t>Fratto, Fred</t>
  </si>
  <si>
    <t>Garwood, Chuck</t>
  </si>
  <si>
    <t>Piet, Dave</t>
  </si>
  <si>
    <t>Desgain, Jules</t>
  </si>
  <si>
    <t>Olson, David</t>
  </si>
  <si>
    <t>Dalton, Bob</t>
  </si>
  <si>
    <t>Gulick, David</t>
  </si>
  <si>
    <t>Adams, Normer</t>
  </si>
  <si>
    <t>Fuller, Bill</t>
  </si>
  <si>
    <t>Fuentes, Marino</t>
  </si>
  <si>
    <t>Daley, Cal</t>
  </si>
  <si>
    <t>Shoemaker, Jerry</t>
  </si>
  <si>
    <t>Kolb, Gary</t>
  </si>
  <si>
    <t>Woods, Von</t>
  </si>
  <si>
    <t>Kearns, Patrick</t>
  </si>
  <si>
    <t>Allis, Dick</t>
  </si>
  <si>
    <t>Wassell, Joe</t>
  </si>
  <si>
    <t>Werling, Bill</t>
  </si>
  <si>
    <t>Gross, Ben</t>
  </si>
  <si>
    <t>Johnston, Bill</t>
  </si>
  <si>
    <t>Boone, Lou</t>
  </si>
  <si>
    <t>Quinn, Tom</t>
  </si>
  <si>
    <t>Farrier, Brian</t>
  </si>
  <si>
    <t>Waterhouse, John</t>
  </si>
  <si>
    <t>Martin, George</t>
  </si>
  <si>
    <t>James, John</t>
  </si>
  <si>
    <t>Wolfe, Hal</t>
  </si>
  <si>
    <t>Cole, Steve</t>
  </si>
  <si>
    <t>Amini, Hassan</t>
  </si>
  <si>
    <t>Moore, Tracey</t>
  </si>
  <si>
    <t>Butler, Bradley</t>
  </si>
  <si>
    <t>Bulter, Mitch</t>
  </si>
  <si>
    <t>Kennedy, Dave</t>
  </si>
  <si>
    <t>Ellsworth, Daymon</t>
  </si>
  <si>
    <t>Bolton, Kirk</t>
  </si>
  <si>
    <t>Kaiser, Steve</t>
  </si>
  <si>
    <t>Neola, Scott</t>
  </si>
  <si>
    <t>Outland, Scott</t>
  </si>
  <si>
    <t>Schwarz, Dave</t>
  </si>
  <si>
    <t>Shoemaker, Adam</t>
  </si>
  <si>
    <t>Burkingstock, Kith</t>
  </si>
  <si>
    <t>Slaughter, Keith</t>
  </si>
  <si>
    <t>Feldman, Logan</t>
  </si>
  <si>
    <t>McMakin, Kevin</t>
  </si>
  <si>
    <t>Sheffield, Shane</t>
  </si>
  <si>
    <t>Tracy, Steve</t>
  </si>
  <si>
    <t>Howard, John</t>
  </si>
  <si>
    <t>Bothe, Steven</t>
  </si>
  <si>
    <t>Hamilton, Mark</t>
  </si>
  <si>
    <t>Greiner, Mark</t>
  </si>
  <si>
    <t>Lankford, Mike</t>
  </si>
  <si>
    <t>Wilkins, Wes</t>
  </si>
  <si>
    <t>Chrzanowski, Mike</t>
  </si>
  <si>
    <t>Moore, Gary</t>
  </si>
  <si>
    <t>Domaleski, Joe</t>
  </si>
  <si>
    <t>Greene, Steve</t>
  </si>
  <si>
    <t>Thompson, Whitney</t>
  </si>
  <si>
    <t>Kim Ruple</t>
  </si>
  <si>
    <t>Daymon Ellsworth</t>
  </si>
  <si>
    <t>Riley Hamilton</t>
  </si>
  <si>
    <t>Kirk Bolton</t>
  </si>
  <si>
    <t>Jamie Feldman</t>
  </si>
  <si>
    <t>Chris Chiong</t>
  </si>
  <si>
    <t>Beth Wiggins</t>
  </si>
  <si>
    <t>Vern Schmitz</t>
  </si>
  <si>
    <t>Teresa Moore</t>
  </si>
  <si>
    <t>Logan Feldman</t>
  </si>
  <si>
    <t>Bonnie Hancock</t>
  </si>
  <si>
    <t>Kith Burkingstock</t>
  </si>
  <si>
    <t>Jill Zuelke</t>
  </si>
  <si>
    <t>Paul Schultz</t>
  </si>
  <si>
    <t>Wini Stephens</t>
  </si>
  <si>
    <t>Tracey Moore</t>
  </si>
  <si>
    <t>Mark Mascara</t>
  </si>
  <si>
    <t>Kim Bramblett</t>
  </si>
  <si>
    <t>Pee Wee</t>
  </si>
  <si>
    <t>Steve Hancock</t>
  </si>
  <si>
    <t/>
  </si>
  <si>
    <t>Mike Chrzanowski</t>
  </si>
  <si>
    <t>Mark Hamilton</t>
  </si>
  <si>
    <t>Pat Cote Miles</t>
  </si>
  <si>
    <t>Ann Shoemaker</t>
  </si>
  <si>
    <t>Joe Wassell</t>
  </si>
  <si>
    <t>Jane Hamilton</t>
  </si>
  <si>
    <t>Jules Desgain</t>
  </si>
  <si>
    <t>Ann Henderson</t>
  </si>
  <si>
    <t>Bob Dalton</t>
  </si>
  <si>
    <t>Martha Boone</t>
  </si>
  <si>
    <t>Ben Gross</t>
  </si>
  <si>
    <t>Cathy Olson</t>
  </si>
  <si>
    <t>Marino Fuentes</t>
  </si>
  <si>
    <t>Susan Mills</t>
  </si>
  <si>
    <t>John Mrosek</t>
  </si>
  <si>
    <t>Teri Besch</t>
  </si>
  <si>
    <t>David Olson</t>
  </si>
  <si>
    <t>Eileen More</t>
  </si>
  <si>
    <t>Gary Kolb</t>
  </si>
  <si>
    <t>Bill Johnston</t>
  </si>
  <si>
    <t>Brian Grieme</t>
  </si>
  <si>
    <t>Larry Shanahan</t>
  </si>
  <si>
    <t>Tom Crofton</t>
  </si>
  <si>
    <t>Dick Allis</t>
  </si>
  <si>
    <t>Cal Daley</t>
  </si>
  <si>
    <t>Jerry Shoemaker</t>
  </si>
  <si>
    <t>Lou Boone</t>
  </si>
  <si>
    <t>Chrzanowski, Anne</t>
  </si>
  <si>
    <t xml:space="preserve">  </t>
  </si>
  <si>
    <t xml:space="preserve">Part. </t>
  </si>
  <si>
    <t>Miles</t>
  </si>
  <si>
    <t>Marcus Mascara</t>
  </si>
  <si>
    <t>New Years GP "Run by Numbers" ACTUAL DISTANCE  METERS 5343.022 or 3.32 miles</t>
  </si>
  <si>
    <t>More, Eileen</t>
  </si>
  <si>
    <t>Vlastnik, Trish</t>
  </si>
  <si>
    <t>Hamilton, Riley</t>
  </si>
  <si>
    <t>Deb Kalish</t>
  </si>
  <si>
    <t>Bramblett, Kim</t>
  </si>
  <si>
    <t>Hancock, Bonnie</t>
  </si>
  <si>
    <t>Bramblett, Dan (Pee Wee)</t>
  </si>
  <si>
    <t>Chiong, Chris</t>
  </si>
  <si>
    <t>Schultz, Paul</t>
  </si>
  <si>
    <t>Mascara, Mark</t>
  </si>
  <si>
    <t>Mascara, Marcus</t>
  </si>
  <si>
    <t>Hancock, Steve</t>
  </si>
  <si>
    <t>Schmitz, Vern</t>
  </si>
  <si>
    <t>Round, Tom</t>
  </si>
  <si>
    <t>Jenkins, Tom</t>
  </si>
  <si>
    <t>Crofton, Tom</t>
  </si>
  <si>
    <t>Allis, Jan</t>
  </si>
  <si>
    <t>Mrosek, John</t>
  </si>
  <si>
    <t>Shanahan, Larry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</si>
</sst>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u/>
      <sz val="20"/>
      <color rgb="FFFF0000"/>
      <name val="Arial"/>
    </font>
    <font>
      <b/>
      <sz val="16"/>
      <name val="Arial"/>
    </font>
    <font>
      <b/>
      <sz val="12"/>
      <name val="Arial"/>
    </font>
    <font>
      <b/>
      <sz val="10"/>
      <name val="Arial"/>
    </font>
    <font>
      <b/>
      <u/>
      <sz val="20"/>
      <color rgb="FFFF0000"/>
      <name val="Arial"/>
    </font>
    <font>
      <b/>
      <sz val="14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20"/>
      <color rgb="FFFF0000"/>
      <name val="Arial"/>
      <family val="2"/>
    </font>
    <font>
      <sz val="11"/>
      <color rgb="FF000000"/>
      <name val="Calibri"/>
      <family val="2"/>
    </font>
    <font>
      <u/>
      <sz val="10"/>
      <color rgb="FFFF0000"/>
      <name val="Arial"/>
      <family val="2"/>
    </font>
    <font>
      <sz val="10"/>
      <color rgb="FF000000"/>
      <name val="Calibri"/>
      <family val="2"/>
    </font>
    <font>
      <u/>
      <sz val="10"/>
      <color rgb="FF0000FF"/>
      <name val="Calibri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1" xfId="0" applyFont="1" applyBorder="1"/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1" xfId="0" applyFont="1" applyBorder="1"/>
    <xf numFmtId="0" fontId="0" fillId="0" borderId="6" xfId="0" applyFont="1" applyBorder="1" applyAlignment="1">
      <alignment vertical="center"/>
    </xf>
    <xf numFmtId="0" fontId="5" fillId="0" borderId="2" xfId="0" applyFont="1" applyBorder="1"/>
    <xf numFmtId="21" fontId="0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46" fontId="0" fillId="0" borderId="8" xfId="0" applyNumberFormat="1" applyFont="1" applyBorder="1" applyAlignment="1">
      <alignment horizontal="center" vertical="center"/>
    </xf>
    <xf numFmtId="21" fontId="0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21" fontId="0" fillId="0" borderId="5" xfId="0" applyNumberFormat="1" applyFont="1" applyBorder="1" applyAlignment="1">
      <alignment horizontal="center"/>
    </xf>
    <xf numFmtId="21" fontId="0" fillId="0" borderId="5" xfId="0" applyNumberFormat="1" applyFont="1" applyBorder="1" applyAlignment="1">
      <alignment horizontal="center" vertical="center"/>
    </xf>
    <xf numFmtId="21" fontId="0" fillId="0" borderId="1" xfId="0" applyNumberFormat="1" applyFont="1" applyBorder="1" applyAlignment="1">
      <alignment horizontal="center" vertical="center"/>
    </xf>
    <xf numFmtId="21" fontId="0" fillId="0" borderId="1" xfId="0" applyNumberFormat="1" applyFont="1" applyBorder="1" applyAlignment="1">
      <alignment horizontal="center"/>
    </xf>
    <xf numFmtId="21" fontId="0" fillId="0" borderId="1" xfId="0" applyNumberFormat="1" applyFont="1" applyBorder="1"/>
    <xf numFmtId="46" fontId="0" fillId="0" borderId="5" xfId="0" applyNumberFormat="1" applyFont="1" applyBorder="1" applyAlignment="1">
      <alignment horizontal="center" vertical="center"/>
    </xf>
    <xf numFmtId="45" fontId="0" fillId="0" borderId="5" xfId="0" applyNumberFormat="1" applyFont="1" applyBorder="1" applyAlignment="1">
      <alignment horizontal="center" vertical="center"/>
    </xf>
    <xf numFmtId="46" fontId="0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Font="1" applyBorder="1"/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6" fontId="0" fillId="0" borderId="12" xfId="0" applyNumberFormat="1" applyFont="1" applyBorder="1" applyAlignment="1">
      <alignment horizontal="center" vertical="center"/>
    </xf>
    <xf numFmtId="21" fontId="0" fillId="0" borderId="12" xfId="0" applyNumberFormat="1" applyFont="1" applyBorder="1" applyAlignment="1">
      <alignment horizontal="center" vertical="center"/>
    </xf>
    <xf numFmtId="46" fontId="0" fillId="0" borderId="9" xfId="0" applyNumberFormat="1" applyFont="1" applyBorder="1" applyAlignment="1">
      <alignment horizontal="center" vertical="center"/>
    </xf>
    <xf numFmtId="21" fontId="0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6" fontId="0" fillId="0" borderId="5" xfId="0" applyNumberFormat="1" applyFont="1" applyBorder="1" applyAlignment="1">
      <alignment horizontal="center"/>
    </xf>
    <xf numFmtId="46" fontId="0" fillId="0" borderId="1" xfId="0" applyNumberFormat="1" applyFont="1" applyBorder="1"/>
    <xf numFmtId="0" fontId="0" fillId="0" borderId="2" xfId="0" applyFont="1" applyBorder="1" applyAlignment="1">
      <alignment horizontal="center"/>
    </xf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21" fontId="0" fillId="0" borderId="1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2" borderId="3" xfId="0" applyFont="1" applyFill="1" applyBorder="1"/>
    <xf numFmtId="0" fontId="0" fillId="0" borderId="24" xfId="0" applyFont="1" applyBorder="1"/>
    <xf numFmtId="0" fontId="9" fillId="0" borderId="0" xfId="0" applyFont="1"/>
    <xf numFmtId="0" fontId="0" fillId="0" borderId="24" xfId="0" applyBorder="1"/>
    <xf numFmtId="0" fontId="7" fillId="0" borderId="24" xfId="0" applyFont="1" applyBorder="1" applyAlignment="1">
      <alignment vertical="center"/>
    </xf>
    <xf numFmtId="0" fontId="9" fillId="0" borderId="24" xfId="0" applyFont="1" applyBorder="1"/>
    <xf numFmtId="0" fontId="0" fillId="0" borderId="24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4" xfId="0" applyFont="1" applyBorder="1" applyAlignment="1">
      <alignment horizontal="left" vertical="center"/>
    </xf>
    <xf numFmtId="0" fontId="1" fillId="0" borderId="17" xfId="0" applyFont="1" applyBorder="1" applyAlignment="1">
      <alignment horizontal="left"/>
    </xf>
    <xf numFmtId="0" fontId="3" fillId="0" borderId="2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left"/>
    </xf>
    <xf numFmtId="0" fontId="8" fillId="5" borderId="25" xfId="0" applyFont="1" applyFill="1" applyBorder="1" applyAlignment="1">
      <alignment horizontal="center" wrapText="1"/>
    </xf>
    <xf numFmtId="0" fontId="8" fillId="0" borderId="25" xfId="0" applyFont="1" applyBorder="1" applyAlignment="1">
      <alignment horizontal="left"/>
    </xf>
    <xf numFmtId="0" fontId="8" fillId="4" borderId="25" xfId="0" applyFont="1" applyFill="1" applyBorder="1" applyAlignment="1">
      <alignment horizontal="center" wrapText="1"/>
    </xf>
    <xf numFmtId="0" fontId="8" fillId="4" borderId="25" xfId="0" applyFont="1" applyFill="1" applyBorder="1" applyAlignment="1">
      <alignment horizontal="left"/>
    </xf>
    <xf numFmtId="0" fontId="8" fillId="0" borderId="25" xfId="0" applyFont="1" applyBorder="1" applyAlignment="1">
      <alignment horizontal="center" wrapText="1"/>
    </xf>
    <xf numFmtId="0" fontId="8" fillId="5" borderId="27" xfId="0" applyFont="1" applyFill="1" applyBorder="1" applyAlignment="1">
      <alignment horizontal="left"/>
    </xf>
    <xf numFmtId="0" fontId="9" fillId="0" borderId="1" xfId="0" applyFont="1" applyBorder="1"/>
    <xf numFmtId="46" fontId="9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1" xfId="0" applyFont="1" applyBorder="1"/>
    <xf numFmtId="0" fontId="9" fillId="0" borderId="13" xfId="0" applyFont="1" applyBorder="1" applyAlignment="1">
      <alignment horizontal="center"/>
    </xf>
    <xf numFmtId="0" fontId="9" fillId="0" borderId="13" xfId="0" applyFont="1" applyBorder="1"/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/>
    <xf numFmtId="19" fontId="9" fillId="0" borderId="5" xfId="0" applyNumberFormat="1" applyFont="1" applyBorder="1" applyAlignment="1">
      <alignment horizontal="center" vertical="center"/>
    </xf>
    <xf numFmtId="0" fontId="11" fillId="0" borderId="3" xfId="0" applyFont="1" applyBorder="1"/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6" fontId="9" fillId="0" borderId="25" xfId="0" applyNumberFormat="1" applyFont="1" applyBorder="1" applyAlignment="1">
      <alignment horizontal="center"/>
    </xf>
    <xf numFmtId="0" fontId="9" fillId="0" borderId="25" xfId="0" applyFont="1" applyBorder="1"/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 horizontal="center"/>
    </xf>
    <xf numFmtId="0" fontId="8" fillId="0" borderId="25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1" fontId="9" fillId="0" borderId="24" xfId="0" applyNumberFormat="1" applyFont="1" applyBorder="1" applyAlignment="1">
      <alignment horizontal="center"/>
    </xf>
    <xf numFmtId="0" fontId="8" fillId="0" borderId="24" xfId="0" applyFont="1" applyBorder="1" applyAlignment="1">
      <alignment vertical="center"/>
    </xf>
    <xf numFmtId="21" fontId="9" fillId="0" borderId="24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8" xfId="0" applyFont="1" applyBorder="1"/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2" borderId="5" xfId="0" applyFont="1" applyFill="1" applyBorder="1"/>
    <xf numFmtId="0" fontId="14" fillId="0" borderId="5" xfId="0" applyFont="1" applyBorder="1"/>
    <xf numFmtId="0" fontId="13" fillId="2" borderId="5" xfId="0" applyFont="1" applyFill="1" applyBorder="1" applyAlignment="1">
      <alignment horizontal="center"/>
    </xf>
    <xf numFmtId="0" fontId="13" fillId="3" borderId="5" xfId="0" applyFont="1" applyFill="1" applyBorder="1"/>
    <xf numFmtId="0" fontId="15" fillId="0" borderId="24" xfId="0" applyFont="1" applyBorder="1"/>
    <xf numFmtId="0" fontId="15" fillId="0" borderId="1" xfId="0" applyFont="1" applyBorder="1"/>
    <xf numFmtId="0" fontId="9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24" xfId="0" applyFon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zoomScale="75" zoomScaleNormal="75" workbookViewId="0">
      <selection activeCell="C9" sqref="C9"/>
    </sheetView>
  </sheetViews>
  <sheetFormatPr defaultColWidth="17" defaultRowHeight="24.75" customHeight="1"/>
  <cols>
    <col min="1" max="1" width="3.140625" customWidth="1"/>
    <col min="2" max="2" width="23" style="99" customWidth="1"/>
    <col min="3" max="3" width="11.5703125" style="92" customWidth="1"/>
    <col min="4" max="4" width="9.42578125" style="92" customWidth="1"/>
    <col min="5" max="5" width="10.42578125" style="92" customWidth="1"/>
    <col min="6" max="6" width="7.28515625" style="92" customWidth="1"/>
    <col min="7" max="7" width="15" style="92" customWidth="1"/>
    <col min="8" max="8" width="12.140625" style="92" customWidth="1"/>
    <col min="9" max="9" width="8.85546875" style="92" customWidth="1"/>
    <col min="10" max="10" width="8.42578125" customWidth="1"/>
    <col min="11" max="11" width="8.85546875" customWidth="1"/>
    <col min="12" max="24" width="17" customWidth="1"/>
  </cols>
  <sheetData>
    <row r="1" spans="1:11" s="65" customFormat="1" ht="24.75" customHeight="1">
      <c r="A1" s="73"/>
      <c r="B1" s="76" t="s">
        <v>206</v>
      </c>
      <c r="C1" s="78"/>
      <c r="D1" s="78"/>
      <c r="E1" s="78"/>
      <c r="F1" s="78"/>
      <c r="G1" s="78"/>
      <c r="H1" s="78"/>
      <c r="I1" s="78"/>
      <c r="J1" s="78"/>
      <c r="K1" s="78"/>
    </row>
    <row r="2" spans="1:11" ht="24.75" customHeight="1">
      <c r="A2" s="73"/>
      <c r="B2" s="150" t="s">
        <v>0</v>
      </c>
      <c r="C2" s="86"/>
      <c r="D2" s="86"/>
      <c r="E2" s="86"/>
      <c r="F2" s="86"/>
      <c r="G2" s="86"/>
      <c r="H2" s="86"/>
      <c r="I2" s="86"/>
      <c r="J2" s="73"/>
      <c r="K2" s="75"/>
    </row>
    <row r="3" spans="1:11" ht="24.75" customHeight="1">
      <c r="A3" s="1"/>
      <c r="B3" s="94"/>
      <c r="C3" s="66"/>
      <c r="D3" s="66"/>
      <c r="E3" s="66"/>
      <c r="F3" s="66"/>
      <c r="G3" s="66"/>
      <c r="H3" s="66"/>
      <c r="I3" s="66"/>
      <c r="J3" s="1"/>
    </row>
    <row r="4" spans="1:11" ht="24.75" customHeight="1">
      <c r="A4" s="4"/>
      <c r="B4" s="95"/>
      <c r="C4" s="103" t="s">
        <v>5</v>
      </c>
      <c r="D4" s="103" t="s">
        <v>204</v>
      </c>
      <c r="E4" s="103" t="s">
        <v>20</v>
      </c>
      <c r="F4" s="103" t="s">
        <v>203</v>
      </c>
      <c r="G4" s="103" t="s">
        <v>5</v>
      </c>
      <c r="H4" s="103" t="s">
        <v>6</v>
      </c>
      <c r="I4" s="104" t="s">
        <v>7</v>
      </c>
      <c r="J4" s="4"/>
    </row>
    <row r="5" spans="1:11" ht="24.75" customHeight="1">
      <c r="A5" s="4"/>
      <c r="B5" s="115" t="s">
        <v>155</v>
      </c>
      <c r="C5" s="108">
        <f>D5*1609.344</f>
        <v>4828.0320000000002</v>
      </c>
      <c r="D5" s="108">
        <v>3</v>
      </c>
      <c r="E5" s="108"/>
      <c r="F5" s="108" t="s">
        <v>8</v>
      </c>
      <c r="G5" s="110">
        <f>C5</f>
        <v>4828.0320000000002</v>
      </c>
      <c r="H5" s="108">
        <f>5343.022-G5</f>
        <v>514.98999999999978</v>
      </c>
      <c r="I5" s="108">
        <v>1</v>
      </c>
      <c r="J5" s="4"/>
    </row>
    <row r="6" spans="1:11" ht="24.75" customHeight="1">
      <c r="A6" s="4"/>
      <c r="B6" s="109" t="s">
        <v>161</v>
      </c>
      <c r="C6" s="108">
        <f>D6*1609.344</f>
        <v>4441.7894399999996</v>
      </c>
      <c r="D6" s="108">
        <v>2.76</v>
      </c>
      <c r="E6" s="108" t="s">
        <v>8</v>
      </c>
      <c r="F6" s="108" t="s">
        <v>8</v>
      </c>
      <c r="G6" s="110">
        <f>C6</f>
        <v>4441.7894399999996</v>
      </c>
      <c r="H6" s="108">
        <f>5343.022-G6</f>
        <v>901.23256000000038</v>
      </c>
      <c r="I6" s="108">
        <v>2</v>
      </c>
      <c r="J6" s="4"/>
    </row>
    <row r="7" spans="1:11" ht="24.75" customHeight="1">
      <c r="A7" s="4"/>
      <c r="B7" s="111" t="s">
        <v>157</v>
      </c>
      <c r="C7" s="101">
        <f>D7*1609.344</f>
        <v>5600.5171200000004</v>
      </c>
      <c r="D7" s="101">
        <v>3.48</v>
      </c>
      <c r="E7" s="101" t="s">
        <v>8</v>
      </c>
      <c r="F7" s="102" t="s">
        <v>8</v>
      </c>
      <c r="G7" s="114">
        <f>C7</f>
        <v>5600.5171200000004</v>
      </c>
      <c r="H7" s="101">
        <f>5343.022-G7</f>
        <v>-257.4951200000005</v>
      </c>
      <c r="I7" s="101"/>
      <c r="J7" s="4"/>
    </row>
    <row r="8" spans="1:11" ht="24.75" customHeight="1">
      <c r="A8" s="4"/>
      <c r="B8" s="111" t="s">
        <v>153</v>
      </c>
      <c r="C8" s="101">
        <f>D8*1609.344</f>
        <v>5793.6384000000007</v>
      </c>
      <c r="D8" s="101">
        <v>3.6</v>
      </c>
      <c r="E8" s="101" t="s">
        <v>8</v>
      </c>
      <c r="F8" s="102" t="s">
        <v>8</v>
      </c>
      <c r="G8" s="114">
        <f>C8</f>
        <v>5793.6384000000007</v>
      </c>
      <c r="H8" s="101">
        <f>5343.022-G8</f>
        <v>-450.61640000000079</v>
      </c>
      <c r="I8" s="101"/>
      <c r="J8" s="4"/>
    </row>
    <row r="9" spans="1:11" ht="24.75" customHeight="1">
      <c r="A9" s="4"/>
      <c r="B9" s="111" t="s">
        <v>210</v>
      </c>
      <c r="C9" s="101">
        <f>D9*1609.344</f>
        <v>6035.04</v>
      </c>
      <c r="D9" s="101">
        <v>3.75</v>
      </c>
      <c r="E9" s="101"/>
      <c r="F9" s="102" t="s">
        <v>8</v>
      </c>
      <c r="G9" s="114">
        <f>C9</f>
        <v>6035.04</v>
      </c>
      <c r="H9" s="101">
        <f>5343.022-G9</f>
        <v>-692.01800000000003</v>
      </c>
      <c r="I9" s="101"/>
      <c r="J9" s="4"/>
    </row>
    <row r="10" spans="1:11" ht="24.75" customHeight="1">
      <c r="A10" s="4"/>
      <c r="B10" s="111" t="s">
        <v>159</v>
      </c>
      <c r="C10" s="101">
        <f>D10*1609.344</f>
        <v>6115.5072</v>
      </c>
      <c r="D10" s="101">
        <v>3.8</v>
      </c>
      <c r="E10" s="101"/>
      <c r="F10" s="102" t="s">
        <v>8</v>
      </c>
      <c r="G10" s="114">
        <f>C10</f>
        <v>6115.5072</v>
      </c>
      <c r="H10" s="101">
        <f>5343.022-G10</f>
        <v>-772.48520000000008</v>
      </c>
      <c r="I10" s="102"/>
      <c r="J10" s="4"/>
    </row>
    <row r="11" spans="1:11" ht="24.75" customHeight="1">
      <c r="A11" s="4"/>
      <c r="B11" s="111" t="s">
        <v>167</v>
      </c>
      <c r="C11" s="101">
        <f>D11*1609.344</f>
        <v>6115.5072</v>
      </c>
      <c r="D11" s="101">
        <v>3.8</v>
      </c>
      <c r="E11" s="101"/>
      <c r="F11" s="102" t="s">
        <v>8</v>
      </c>
      <c r="G11" s="114">
        <f>C11</f>
        <v>6115.5072</v>
      </c>
      <c r="H11" s="101">
        <f>5343.022-G11</f>
        <v>-772.48520000000008</v>
      </c>
      <c r="I11" s="101"/>
      <c r="J11" s="4"/>
    </row>
    <row r="12" spans="1:11" ht="24.75" customHeight="1">
      <c r="A12" s="4"/>
      <c r="B12" s="111" t="s">
        <v>170</v>
      </c>
      <c r="C12" s="101">
        <f>D12*1609.344</f>
        <v>6147.6940800000002</v>
      </c>
      <c r="D12" s="101">
        <v>3.82</v>
      </c>
      <c r="E12" s="101" t="s">
        <v>8</v>
      </c>
      <c r="F12" s="102" t="s">
        <v>8</v>
      </c>
      <c r="G12" s="114">
        <f>C12</f>
        <v>6147.6940800000002</v>
      </c>
      <c r="H12" s="101">
        <f>5343.022-G12</f>
        <v>-804.67208000000028</v>
      </c>
      <c r="I12" s="101"/>
      <c r="J12" s="4"/>
    </row>
    <row r="13" spans="1:11" ht="24.75" customHeight="1">
      <c r="A13" s="4"/>
      <c r="B13" s="111" t="s">
        <v>165</v>
      </c>
      <c r="C13" s="101">
        <f>D13*1609.344</f>
        <v>6228.1612800000003</v>
      </c>
      <c r="D13" s="101">
        <v>3.87</v>
      </c>
      <c r="E13" s="101" t="s">
        <v>8</v>
      </c>
      <c r="F13" s="102" t="s">
        <v>8</v>
      </c>
      <c r="G13" s="114">
        <f>C13</f>
        <v>6228.1612800000003</v>
      </c>
      <c r="H13" s="101">
        <f>5343.022-G13</f>
        <v>-885.13928000000033</v>
      </c>
      <c r="I13" s="101"/>
      <c r="J13" s="4"/>
    </row>
    <row r="14" spans="1:11" ht="24.75" customHeight="1">
      <c r="A14" s="4"/>
      <c r="B14" s="111" t="s">
        <v>163</v>
      </c>
      <c r="C14" s="101">
        <f>D14*1609.344</f>
        <v>6598.3103999999994</v>
      </c>
      <c r="D14" s="101">
        <v>4.0999999999999996</v>
      </c>
      <c r="E14" s="101" t="s">
        <v>8</v>
      </c>
      <c r="F14" s="102" t="s">
        <v>8</v>
      </c>
      <c r="G14" s="114">
        <f>C14</f>
        <v>6598.3103999999994</v>
      </c>
      <c r="H14" s="101">
        <f>5343.022-G14</f>
        <v>-1255.2883999999995</v>
      </c>
      <c r="I14" s="101"/>
      <c r="J14" s="4"/>
    </row>
    <row r="15" spans="1:11" ht="24.75" customHeight="1">
      <c r="A15" s="4"/>
      <c r="B15" s="111"/>
      <c r="C15" s="101"/>
      <c r="D15" s="101"/>
      <c r="E15" s="101"/>
      <c r="F15" s="101"/>
      <c r="G15" s="101"/>
      <c r="H15" s="101"/>
      <c r="I15" s="101"/>
      <c r="J15" s="4"/>
    </row>
    <row r="16" spans="1:11" ht="24.75" customHeight="1">
      <c r="A16" s="67"/>
      <c r="B16" s="111" t="s">
        <v>173</v>
      </c>
      <c r="C16" s="101" t="s">
        <v>173</v>
      </c>
      <c r="D16" s="101"/>
      <c r="E16" s="101" t="s">
        <v>173</v>
      </c>
      <c r="F16" s="101" t="s">
        <v>173</v>
      </c>
      <c r="G16" s="101" t="s">
        <v>173</v>
      </c>
      <c r="H16" s="101" t="s">
        <v>173</v>
      </c>
      <c r="I16" s="101" t="s">
        <v>173</v>
      </c>
      <c r="J16" s="68"/>
    </row>
    <row r="17" spans="1:11" ht="24.75" customHeight="1">
      <c r="A17" s="1"/>
      <c r="B17" s="96" t="s">
        <v>9</v>
      </c>
      <c r="C17" s="82"/>
      <c r="D17" s="83"/>
      <c r="E17" s="105"/>
      <c r="F17" s="106"/>
      <c r="G17" s="84"/>
      <c r="H17" s="85"/>
      <c r="I17" s="86"/>
      <c r="J17" s="4"/>
    </row>
    <row r="18" spans="1:11" ht="24.75" customHeight="1">
      <c r="A18" s="1"/>
      <c r="B18" s="93"/>
      <c r="C18" s="81"/>
      <c r="D18" s="81"/>
      <c r="E18" s="107"/>
      <c r="F18" s="107"/>
      <c r="G18" s="81"/>
      <c r="H18" s="81"/>
      <c r="I18" s="81"/>
      <c r="J18" s="4"/>
    </row>
    <row r="19" spans="1:11" ht="24.75" customHeight="1">
      <c r="A19" s="4"/>
      <c r="B19" s="97"/>
      <c r="C19" s="103" t="s">
        <v>5</v>
      </c>
      <c r="D19" s="103" t="s">
        <v>204</v>
      </c>
      <c r="E19" s="100" t="s">
        <v>20</v>
      </c>
      <c r="F19" s="100" t="s">
        <v>40</v>
      </c>
      <c r="G19" s="103" t="s">
        <v>5</v>
      </c>
      <c r="H19" s="103" t="s">
        <v>6</v>
      </c>
      <c r="I19" s="103" t="s">
        <v>7</v>
      </c>
      <c r="J19" s="1"/>
    </row>
    <row r="20" spans="1:11" ht="24.75" customHeight="1">
      <c r="A20" s="4"/>
      <c r="B20" s="109" t="s">
        <v>176</v>
      </c>
      <c r="C20" s="108">
        <f>D20*1609.344</f>
        <v>5343.0220799999997</v>
      </c>
      <c r="D20" s="108">
        <v>3.32</v>
      </c>
      <c r="E20" s="108" t="s">
        <v>8</v>
      </c>
      <c r="F20" s="108" t="s">
        <v>8</v>
      </c>
      <c r="G20" s="110">
        <f>C20</f>
        <v>5343.0220799999997</v>
      </c>
      <c r="H20" s="108">
        <v>0</v>
      </c>
      <c r="I20" s="108">
        <v>1</v>
      </c>
      <c r="J20" s="4"/>
    </row>
    <row r="21" spans="1:11" ht="24.75" customHeight="1">
      <c r="A21" s="4"/>
      <c r="B21" s="109" t="s">
        <v>181</v>
      </c>
      <c r="C21" s="108">
        <f>D21*1609.344</f>
        <v>4988.9664000000002</v>
      </c>
      <c r="D21" s="108">
        <v>3.1</v>
      </c>
      <c r="E21" s="108" t="s">
        <v>8</v>
      </c>
      <c r="F21" s="108" t="s">
        <v>8</v>
      </c>
      <c r="G21" s="110">
        <f>C21</f>
        <v>4988.9664000000002</v>
      </c>
      <c r="H21" s="108">
        <f>5343.022-G21</f>
        <v>354.05559999999969</v>
      </c>
      <c r="I21" s="108">
        <v>2</v>
      </c>
      <c r="J21" s="4"/>
    </row>
    <row r="22" spans="1:11" ht="24.75" customHeight="1">
      <c r="A22" s="4"/>
      <c r="B22" s="109" t="s">
        <v>185</v>
      </c>
      <c r="C22" s="108">
        <f>D22*1609.344</f>
        <v>4345.2288000000008</v>
      </c>
      <c r="D22" s="108">
        <v>2.7</v>
      </c>
      <c r="E22" s="108" t="s">
        <v>8</v>
      </c>
      <c r="F22" s="108" t="s">
        <v>8</v>
      </c>
      <c r="G22" s="110">
        <f>C22</f>
        <v>4345.2288000000008</v>
      </c>
      <c r="H22" s="108">
        <f>5343.022-G22</f>
        <v>997.79319999999916</v>
      </c>
      <c r="I22" s="108">
        <v>3</v>
      </c>
      <c r="J22" s="4"/>
    </row>
    <row r="23" spans="1:11" ht="24.75" customHeight="1">
      <c r="A23" s="4"/>
      <c r="B23" s="109" t="s">
        <v>189</v>
      </c>
      <c r="C23" s="108">
        <f>D23*1609.344</f>
        <v>3749.7715200000002</v>
      </c>
      <c r="D23" s="108">
        <v>2.33</v>
      </c>
      <c r="E23" s="108" t="s">
        <v>8</v>
      </c>
      <c r="F23" s="108" t="s">
        <v>8</v>
      </c>
      <c r="G23" s="110">
        <f>C23</f>
        <v>3749.7715200000002</v>
      </c>
      <c r="H23" s="108">
        <f>5343.022-G23</f>
        <v>1593.2504799999997</v>
      </c>
      <c r="I23" s="108">
        <v>4</v>
      </c>
      <c r="J23" s="4"/>
    </row>
    <row r="24" spans="1:11" ht="24.75" customHeight="1">
      <c r="A24" s="4"/>
      <c r="B24" s="113" t="s">
        <v>177</v>
      </c>
      <c r="C24" s="102">
        <f>D24*1609.344</f>
        <v>5471.7695999999996</v>
      </c>
      <c r="D24" s="102">
        <v>3.4</v>
      </c>
      <c r="E24" s="102"/>
      <c r="F24" s="102" t="s">
        <v>8</v>
      </c>
      <c r="G24" s="112">
        <f>C24</f>
        <v>5471.7695999999996</v>
      </c>
      <c r="H24" s="101">
        <f>5343.022-G24</f>
        <v>-128.74759999999969</v>
      </c>
      <c r="I24" s="102"/>
      <c r="J24" s="4"/>
    </row>
    <row r="25" spans="1:11" ht="24.75" customHeight="1">
      <c r="A25" s="4"/>
      <c r="B25" s="113" t="s">
        <v>179</v>
      </c>
      <c r="C25" s="102">
        <f>D25*1609.344</f>
        <v>5487.8630400000002</v>
      </c>
      <c r="D25" s="102">
        <v>3.41</v>
      </c>
      <c r="E25" s="102" t="s">
        <v>8</v>
      </c>
      <c r="F25" s="102" t="s">
        <v>8</v>
      </c>
      <c r="G25" s="112">
        <f>C25</f>
        <v>5487.8630400000002</v>
      </c>
      <c r="H25" s="101">
        <f>5343.022-G25</f>
        <v>-144.84104000000025</v>
      </c>
      <c r="I25" s="102"/>
      <c r="J25" s="4"/>
    </row>
    <row r="26" spans="1:11" ht="24.75" customHeight="1">
      <c r="A26" s="4"/>
      <c r="B26" s="113" t="s">
        <v>183</v>
      </c>
      <c r="C26" s="102">
        <f>D26*1609.344</f>
        <v>6067.2268800000002</v>
      </c>
      <c r="D26" s="102">
        <v>3.77</v>
      </c>
      <c r="E26" s="102" t="s">
        <v>8</v>
      </c>
      <c r="F26" s="102" t="s">
        <v>8</v>
      </c>
      <c r="G26" s="112">
        <f>C26</f>
        <v>6067.2268800000002</v>
      </c>
      <c r="H26" s="101">
        <f>5343.022-G26</f>
        <v>-724.20488000000023</v>
      </c>
      <c r="I26" s="102"/>
      <c r="J26" s="4"/>
    </row>
    <row r="27" spans="1:11" ht="24.75" customHeight="1">
      <c r="A27" s="4"/>
      <c r="B27" s="113" t="s">
        <v>187</v>
      </c>
      <c r="C27" s="102">
        <f>D27*1609.344</f>
        <v>6115.5072</v>
      </c>
      <c r="D27" s="102">
        <v>3.8</v>
      </c>
      <c r="E27" s="102" t="s">
        <v>8</v>
      </c>
      <c r="F27" s="102" t="s">
        <v>8</v>
      </c>
      <c r="G27" s="112">
        <f>C27</f>
        <v>6115.5072</v>
      </c>
      <c r="H27" s="101">
        <f>5343.022-G27</f>
        <v>-772.48520000000008</v>
      </c>
      <c r="I27" s="102"/>
      <c r="J27" s="4"/>
    </row>
    <row r="28" spans="1:11" ht="24.75" customHeight="1">
      <c r="A28" s="4"/>
      <c r="B28" s="113" t="s">
        <v>191</v>
      </c>
      <c r="C28" s="102">
        <f>D28*1609.344</f>
        <v>7402.9823999999999</v>
      </c>
      <c r="D28" s="102">
        <v>4.5999999999999996</v>
      </c>
      <c r="E28" s="102"/>
      <c r="F28" s="102" t="s">
        <v>8</v>
      </c>
      <c r="G28" s="112">
        <f>C28</f>
        <v>7402.9823999999999</v>
      </c>
      <c r="H28" s="101">
        <f>5343.022-G28</f>
        <v>-2059.9603999999999</v>
      </c>
      <c r="I28" s="102"/>
      <c r="J28" s="4"/>
    </row>
    <row r="29" spans="1:11" ht="24.75" customHeight="1">
      <c r="A29" s="4"/>
      <c r="B29" s="113"/>
      <c r="C29" s="102"/>
      <c r="D29" s="102"/>
      <c r="E29" s="102"/>
      <c r="F29" s="102"/>
      <c r="G29" s="102"/>
      <c r="H29" s="101">
        <f t="shared" ref="H29:H30" si="0">5343.022-G29</f>
        <v>5343.0219999999999</v>
      </c>
      <c r="I29" s="102"/>
      <c r="J29" s="4"/>
    </row>
    <row r="30" spans="1:11" ht="24.75" customHeight="1">
      <c r="A30" s="4"/>
      <c r="B30" s="113"/>
      <c r="C30" s="102"/>
      <c r="D30" s="102"/>
      <c r="E30" s="102"/>
      <c r="F30" s="102"/>
      <c r="G30" s="102"/>
      <c r="H30" s="101">
        <f t="shared" si="0"/>
        <v>5343.0219999999999</v>
      </c>
      <c r="I30" s="102"/>
      <c r="J30" s="4"/>
    </row>
    <row r="31" spans="1:11" ht="24.75" customHeight="1">
      <c r="A31" s="4"/>
      <c r="B31" s="98"/>
      <c r="C31" s="15"/>
      <c r="D31" s="15"/>
      <c r="E31" s="15"/>
      <c r="F31" s="15"/>
      <c r="G31" s="15"/>
      <c r="H31" s="15"/>
      <c r="I31" s="15"/>
      <c r="J31" s="17"/>
      <c r="K31" s="4"/>
    </row>
    <row r="32" spans="1:11" ht="24.75" customHeight="1">
      <c r="A32" s="4"/>
      <c r="B32" s="93" t="s">
        <v>1</v>
      </c>
      <c r="C32" s="86"/>
      <c r="D32" s="81"/>
      <c r="E32" s="81"/>
      <c r="F32" s="81"/>
      <c r="G32" s="81"/>
      <c r="H32" s="81"/>
      <c r="I32" s="81"/>
      <c r="J32" s="17"/>
      <c r="K32" s="4"/>
    </row>
    <row r="33" spans="1:11" ht="24.75" customHeight="1">
      <c r="A33" s="4"/>
      <c r="B33" s="94"/>
      <c r="C33" s="89"/>
      <c r="D33" s="66"/>
      <c r="E33" s="66"/>
      <c r="F33" s="66"/>
      <c r="G33" s="66"/>
      <c r="H33" s="66"/>
      <c r="I33" s="66"/>
      <c r="J33" s="4"/>
      <c r="K33" s="4"/>
    </row>
    <row r="34" spans="1:11" ht="24.75" customHeight="1">
      <c r="A34" s="4"/>
      <c r="B34" s="95"/>
      <c r="C34" s="87" t="s">
        <v>5</v>
      </c>
      <c r="D34" s="87" t="s">
        <v>204</v>
      </c>
      <c r="E34" s="87" t="s">
        <v>3</v>
      </c>
      <c r="F34" s="87" t="s">
        <v>4</v>
      </c>
      <c r="G34" s="87" t="s">
        <v>5</v>
      </c>
      <c r="H34" s="87" t="s">
        <v>6</v>
      </c>
      <c r="I34" s="87" t="s">
        <v>7</v>
      </c>
      <c r="J34" s="17"/>
      <c r="K34" s="4"/>
    </row>
    <row r="35" spans="1:11" ht="24.75" customHeight="1">
      <c r="A35" s="4"/>
      <c r="B35" s="109" t="s">
        <v>171</v>
      </c>
      <c r="C35" s="108">
        <f>D35*1609.344</f>
        <v>5343.0220799999997</v>
      </c>
      <c r="D35" s="108">
        <v>3.32</v>
      </c>
      <c r="E35" s="108" t="s">
        <v>8</v>
      </c>
      <c r="F35" s="108" t="s">
        <v>8</v>
      </c>
      <c r="G35" s="110">
        <f>C35</f>
        <v>5343.0220799999997</v>
      </c>
      <c r="H35" s="108">
        <v>0</v>
      </c>
      <c r="I35" s="108">
        <v>1</v>
      </c>
      <c r="J35" s="17"/>
      <c r="K35" s="4"/>
    </row>
    <row r="36" spans="1:11" ht="24.75" customHeight="1">
      <c r="A36" s="4"/>
      <c r="B36" s="109" t="s">
        <v>158</v>
      </c>
      <c r="C36" s="108">
        <f>D36*1609.344</f>
        <v>5246.46144</v>
      </c>
      <c r="D36" s="108">
        <v>3.26</v>
      </c>
      <c r="E36" s="108" t="s">
        <v>8</v>
      </c>
      <c r="F36" s="108" t="s">
        <v>8</v>
      </c>
      <c r="G36" s="110">
        <f>C36</f>
        <v>5246.46144</v>
      </c>
      <c r="H36" s="108">
        <f>5343.022-G36</f>
        <v>96.560559999999896</v>
      </c>
      <c r="I36" s="108">
        <v>2</v>
      </c>
      <c r="J36" s="17"/>
      <c r="K36" s="4"/>
    </row>
    <row r="37" spans="1:11" ht="24.75" customHeight="1">
      <c r="A37" s="4"/>
      <c r="B37" s="109" t="s">
        <v>156</v>
      </c>
      <c r="C37" s="108">
        <f>D37*1609.344</f>
        <v>5069.4336000000003</v>
      </c>
      <c r="D37" s="108">
        <v>3.15</v>
      </c>
      <c r="E37" s="108" t="s">
        <v>8</v>
      </c>
      <c r="F37" s="108" t="s">
        <v>8</v>
      </c>
      <c r="G37" s="110">
        <f>C37</f>
        <v>5069.4336000000003</v>
      </c>
      <c r="H37" s="108">
        <f>5343.022-G37</f>
        <v>273.58839999999964</v>
      </c>
      <c r="I37" s="108">
        <v>3</v>
      </c>
      <c r="J37" s="17"/>
      <c r="K37" s="4"/>
    </row>
    <row r="38" spans="1:11" ht="24.75" customHeight="1">
      <c r="A38" s="4"/>
      <c r="B38" s="109" t="s">
        <v>154</v>
      </c>
      <c r="C38" s="108">
        <f>D38*1609.344</f>
        <v>4506.1632</v>
      </c>
      <c r="D38" s="108">
        <v>2.8</v>
      </c>
      <c r="E38" s="108" t="s">
        <v>8</v>
      </c>
      <c r="F38" s="108" t="s">
        <v>8</v>
      </c>
      <c r="G38" s="110">
        <f>C38</f>
        <v>4506.1632</v>
      </c>
      <c r="H38" s="108">
        <f>5343.022-G38</f>
        <v>836.85879999999997</v>
      </c>
      <c r="I38" s="108">
        <v>4</v>
      </c>
      <c r="J38" s="17"/>
      <c r="K38" s="4"/>
    </row>
    <row r="39" spans="1:11" ht="24.75" customHeight="1">
      <c r="A39" s="4"/>
      <c r="B39" s="109" t="s">
        <v>168</v>
      </c>
      <c r="C39" s="108">
        <f>D39*1609.344</f>
        <v>4506.1632</v>
      </c>
      <c r="D39" s="108">
        <v>2.8</v>
      </c>
      <c r="E39" s="108" t="s">
        <v>8</v>
      </c>
      <c r="F39" s="108" t="s">
        <v>8</v>
      </c>
      <c r="G39" s="110">
        <f>C39</f>
        <v>4506.1632</v>
      </c>
      <c r="H39" s="108">
        <f>5343.022-G39</f>
        <v>836.85879999999997</v>
      </c>
      <c r="I39" s="108">
        <v>5</v>
      </c>
      <c r="J39" s="17"/>
      <c r="K39" s="4"/>
    </row>
    <row r="40" spans="1:11" ht="24.75" customHeight="1">
      <c r="A40" s="1"/>
      <c r="B40" s="111" t="s">
        <v>166</v>
      </c>
      <c r="C40" s="102">
        <f>D40*1609.344</f>
        <v>5563.5022079999999</v>
      </c>
      <c r="D40" s="101">
        <v>3.4569999999999999</v>
      </c>
      <c r="E40" s="101" t="s">
        <v>8</v>
      </c>
      <c r="F40" s="101" t="s">
        <v>8</v>
      </c>
      <c r="G40" s="112">
        <f>C40</f>
        <v>5563.5022079999999</v>
      </c>
      <c r="H40" s="101">
        <f>5343.022-G40</f>
        <v>-220.48020799999995</v>
      </c>
      <c r="I40" s="101"/>
      <c r="J40" s="2"/>
      <c r="K40" s="1"/>
    </row>
    <row r="41" spans="1:11" ht="24.75" customHeight="1">
      <c r="A41" s="4"/>
      <c r="B41" s="111" t="s">
        <v>162</v>
      </c>
      <c r="C41" s="102">
        <f>D41*1609.344</f>
        <v>5793.6384000000007</v>
      </c>
      <c r="D41" s="101">
        <v>3.6</v>
      </c>
      <c r="E41" s="101" t="s">
        <v>8</v>
      </c>
      <c r="F41" s="101" t="s">
        <v>8</v>
      </c>
      <c r="G41" s="112">
        <f>C41</f>
        <v>5793.6384000000007</v>
      </c>
      <c r="H41" s="101">
        <f>5343.022-G41</f>
        <v>-450.61640000000079</v>
      </c>
      <c r="I41" s="101"/>
      <c r="J41" s="17"/>
      <c r="K41" s="4"/>
    </row>
    <row r="42" spans="1:11" ht="24.75" customHeight="1">
      <c r="A42" s="4"/>
      <c r="B42" s="111" t="s">
        <v>174</v>
      </c>
      <c r="C42" s="102">
        <f>D42*1609.344</f>
        <v>5906.2924800000001</v>
      </c>
      <c r="D42" s="101">
        <v>3.67</v>
      </c>
      <c r="E42" s="101" t="s">
        <v>8</v>
      </c>
      <c r="F42" s="101" t="s">
        <v>8</v>
      </c>
      <c r="G42" s="112">
        <f>C42</f>
        <v>5906.2924800000001</v>
      </c>
      <c r="H42" s="101">
        <f>5343.022-G42</f>
        <v>-563.27048000000013</v>
      </c>
      <c r="I42" s="101"/>
      <c r="J42" s="17"/>
      <c r="K42" s="4"/>
    </row>
    <row r="43" spans="1:11" ht="24.75" customHeight="1">
      <c r="A43" s="4"/>
      <c r="B43" s="111" t="s">
        <v>205</v>
      </c>
      <c r="C43" s="102">
        <f>D43*1609.344</f>
        <v>5938.4793600000003</v>
      </c>
      <c r="D43" s="101">
        <v>3.69</v>
      </c>
      <c r="E43" s="101"/>
      <c r="F43" s="101" t="s">
        <v>8</v>
      </c>
      <c r="G43" s="112">
        <f>C43</f>
        <v>5938.4793600000003</v>
      </c>
      <c r="H43" s="101">
        <f>5343.022-G43</f>
        <v>-595.45736000000034</v>
      </c>
      <c r="I43" s="101"/>
      <c r="J43" s="17"/>
      <c r="K43" s="4"/>
    </row>
    <row r="44" spans="1:11" ht="24.75" customHeight="1">
      <c r="A44" s="4"/>
      <c r="B44" s="111" t="s">
        <v>164</v>
      </c>
      <c r="C44" s="102">
        <f>D44*1609.344</f>
        <v>5970.6662400000005</v>
      </c>
      <c r="D44" s="101">
        <v>3.71</v>
      </c>
      <c r="E44" s="101" t="s">
        <v>8</v>
      </c>
      <c r="F44" s="101" t="s">
        <v>8</v>
      </c>
      <c r="G44" s="112">
        <f>C44</f>
        <v>5970.6662400000005</v>
      </c>
      <c r="H44" s="101">
        <f>5343.022-G44</f>
        <v>-627.64424000000054</v>
      </c>
      <c r="I44" s="101"/>
      <c r="J44" s="17"/>
      <c r="K44" s="4"/>
    </row>
    <row r="45" spans="1:11" ht="24.75" customHeight="1">
      <c r="A45" s="4"/>
      <c r="B45" s="111" t="s">
        <v>169</v>
      </c>
      <c r="C45" s="102">
        <f>D45*1609.344</f>
        <v>5970.6662400000005</v>
      </c>
      <c r="D45" s="101">
        <v>3.71</v>
      </c>
      <c r="E45" s="101"/>
      <c r="F45" s="101" t="s">
        <v>8</v>
      </c>
      <c r="G45" s="112">
        <f>C45</f>
        <v>5970.6662400000005</v>
      </c>
      <c r="H45" s="101">
        <f>5343.022-G45</f>
        <v>-627.64424000000054</v>
      </c>
      <c r="I45" s="101"/>
      <c r="J45" s="17"/>
      <c r="K45" s="4"/>
    </row>
    <row r="46" spans="1:11" ht="24.75" customHeight="1">
      <c r="A46" s="4"/>
      <c r="B46" s="111" t="s">
        <v>175</v>
      </c>
      <c r="C46" s="102">
        <f>D46*1609.344</f>
        <v>6099.4137600000004</v>
      </c>
      <c r="D46" s="101">
        <v>3.79</v>
      </c>
      <c r="E46" s="101"/>
      <c r="F46" s="101" t="s">
        <v>8</v>
      </c>
      <c r="G46" s="112">
        <f>C46</f>
        <v>6099.4137600000004</v>
      </c>
      <c r="H46" s="101">
        <f>5343.022-G46</f>
        <v>-756.39176000000043</v>
      </c>
      <c r="I46" s="101"/>
      <c r="J46" s="17"/>
      <c r="K46" s="4"/>
    </row>
    <row r="47" spans="1:11" ht="24.75" customHeight="1">
      <c r="A47" s="4"/>
      <c r="B47" s="111" t="s">
        <v>172</v>
      </c>
      <c r="C47" s="102">
        <f>D47*1609.344</f>
        <v>6356.9088000000002</v>
      </c>
      <c r="D47" s="101">
        <v>3.95</v>
      </c>
      <c r="E47" s="101" t="s">
        <v>8</v>
      </c>
      <c r="F47" s="101" t="s">
        <v>8</v>
      </c>
      <c r="G47" s="112">
        <f>C47</f>
        <v>6356.9088000000002</v>
      </c>
      <c r="H47" s="101">
        <f>5343.022-G47</f>
        <v>-1013.8868000000002</v>
      </c>
      <c r="I47" s="101"/>
      <c r="J47" s="17"/>
      <c r="K47" s="4"/>
    </row>
    <row r="48" spans="1:11" ht="24.75" customHeight="1">
      <c r="A48" s="4"/>
      <c r="B48" s="111" t="s">
        <v>160</v>
      </c>
      <c r="C48" s="102">
        <f>D48*1609.344</f>
        <v>6598.3103999999994</v>
      </c>
      <c r="D48" s="101">
        <v>4.0999999999999996</v>
      </c>
      <c r="E48" s="101"/>
      <c r="F48" s="101" t="s">
        <v>8</v>
      </c>
      <c r="G48" s="112">
        <f>C48</f>
        <v>6598.3103999999994</v>
      </c>
      <c r="H48" s="101">
        <f>5343.022-G48</f>
        <v>-1255.2883999999995</v>
      </c>
      <c r="I48" s="101"/>
      <c r="J48" s="17"/>
      <c r="K48" s="4"/>
    </row>
    <row r="49" spans="1:11" ht="24.75" customHeight="1">
      <c r="A49" s="4"/>
      <c r="B49" s="98"/>
      <c r="C49" s="15"/>
      <c r="D49" s="15"/>
      <c r="E49" s="15"/>
      <c r="F49" s="15"/>
      <c r="G49" s="15"/>
      <c r="H49" s="15"/>
      <c r="I49" s="15"/>
      <c r="J49" s="17"/>
      <c r="K49" s="4"/>
    </row>
    <row r="50" spans="1:11" ht="24.75" customHeight="1">
      <c r="A50" s="4"/>
      <c r="B50" s="93" t="s">
        <v>10</v>
      </c>
      <c r="C50" s="86"/>
      <c r="D50" s="81"/>
      <c r="E50" s="81"/>
      <c r="F50" s="81"/>
      <c r="G50" s="81"/>
      <c r="H50" s="81"/>
      <c r="I50" s="81"/>
      <c r="J50" s="17"/>
      <c r="K50" s="4"/>
    </row>
    <row r="51" spans="1:11" ht="24.75" customHeight="1">
      <c r="A51" s="4"/>
      <c r="B51" s="97"/>
      <c r="C51" s="87" t="s">
        <v>5</v>
      </c>
      <c r="D51" s="87" t="s">
        <v>204</v>
      </c>
      <c r="E51" s="87" t="s">
        <v>3</v>
      </c>
      <c r="F51" s="87" t="s">
        <v>4</v>
      </c>
      <c r="G51" s="87" t="s">
        <v>5</v>
      </c>
      <c r="H51" s="87" t="s">
        <v>6</v>
      </c>
      <c r="I51" s="87" t="s">
        <v>7</v>
      </c>
      <c r="J51" s="17"/>
      <c r="K51" s="4"/>
    </row>
    <row r="52" spans="1:11" ht="24.75" customHeight="1">
      <c r="A52" s="78"/>
      <c r="B52" s="109" t="s">
        <v>198</v>
      </c>
      <c r="C52" s="108">
        <f>D52*1609.344</f>
        <v>5310.8351999999995</v>
      </c>
      <c r="D52" s="108">
        <v>3.3</v>
      </c>
      <c r="E52" s="108" t="s">
        <v>8</v>
      </c>
      <c r="F52" s="108" t="s">
        <v>8</v>
      </c>
      <c r="G52" s="110">
        <f>C52</f>
        <v>5310.8351999999995</v>
      </c>
      <c r="H52" s="108">
        <f>5343.022-G52</f>
        <v>32.186800000000403</v>
      </c>
      <c r="I52" s="108">
        <v>1</v>
      </c>
      <c r="J52" s="17"/>
      <c r="K52" s="4"/>
    </row>
    <row r="53" spans="1:11" ht="24.75" customHeight="1">
      <c r="A53" s="78"/>
      <c r="B53" s="109" t="s">
        <v>184</v>
      </c>
      <c r="C53" s="108">
        <f>D53*1609.344</f>
        <v>5117.7139200000001</v>
      </c>
      <c r="D53" s="108">
        <v>3.18</v>
      </c>
      <c r="E53" s="108" t="s">
        <v>8</v>
      </c>
      <c r="F53" s="108" t="s">
        <v>8</v>
      </c>
      <c r="G53" s="110">
        <f>C53</f>
        <v>5117.7139200000001</v>
      </c>
      <c r="H53" s="108">
        <f>5343.022-G53</f>
        <v>225.30807999999979</v>
      </c>
      <c r="I53" s="108">
        <v>2</v>
      </c>
      <c r="J53" s="17"/>
      <c r="K53" s="4"/>
    </row>
    <row r="54" spans="1:11" ht="24.75" customHeight="1">
      <c r="A54" s="78"/>
      <c r="B54" s="109" t="s">
        <v>182</v>
      </c>
      <c r="C54" s="108">
        <f>D54*1609.344</f>
        <v>5101.6204800000005</v>
      </c>
      <c r="D54" s="108">
        <v>3.17</v>
      </c>
      <c r="E54" s="108" t="s">
        <v>8</v>
      </c>
      <c r="F54" s="108" t="s">
        <v>8</v>
      </c>
      <c r="G54" s="110">
        <f>C54</f>
        <v>5101.6204800000005</v>
      </c>
      <c r="H54" s="108">
        <f>5343.022-G54</f>
        <v>241.40151999999944</v>
      </c>
      <c r="I54" s="108">
        <v>3</v>
      </c>
      <c r="J54" s="17"/>
      <c r="K54" s="4"/>
    </row>
    <row r="55" spans="1:11" ht="24.75" customHeight="1">
      <c r="A55" s="78"/>
      <c r="B55" s="109" t="s">
        <v>200</v>
      </c>
      <c r="C55" s="108">
        <f>D55*1609.344</f>
        <v>4747.5648000000001</v>
      </c>
      <c r="D55" s="108">
        <v>2.95</v>
      </c>
      <c r="E55" s="108"/>
      <c r="F55" s="108" t="s">
        <v>8</v>
      </c>
      <c r="G55" s="110">
        <f>C55</f>
        <v>4747.5648000000001</v>
      </c>
      <c r="H55" s="108">
        <f>5343.022-G55</f>
        <v>595.45719999999983</v>
      </c>
      <c r="I55" s="108">
        <v>4</v>
      </c>
      <c r="J55" s="17"/>
      <c r="K55" s="4"/>
    </row>
    <row r="56" spans="1:11" ht="24.75" customHeight="1">
      <c r="A56" s="78"/>
      <c r="B56" s="111" t="s">
        <v>192</v>
      </c>
      <c r="C56" s="102">
        <f>D56*1609.344</f>
        <v>5351.0688</v>
      </c>
      <c r="D56" s="101">
        <v>3.3250000000000002</v>
      </c>
      <c r="E56" s="101" t="s">
        <v>8</v>
      </c>
      <c r="F56" s="101" t="s">
        <v>8</v>
      </c>
      <c r="G56" s="112">
        <f>C56</f>
        <v>5351.0688</v>
      </c>
      <c r="H56" s="101">
        <f>5343.022-G56</f>
        <v>-8.0468000000000757</v>
      </c>
      <c r="I56" s="101"/>
      <c r="J56" s="17"/>
      <c r="K56" s="4"/>
    </row>
    <row r="57" spans="1:11" ht="24.75" customHeight="1">
      <c r="A57" s="78"/>
      <c r="B57" s="111" t="s">
        <v>178</v>
      </c>
      <c r="C57" s="102">
        <f>D57*1609.344</f>
        <v>5391.3024000000005</v>
      </c>
      <c r="D57" s="101">
        <v>3.35</v>
      </c>
      <c r="E57" s="101" t="s">
        <v>8</v>
      </c>
      <c r="F57" s="101" t="s">
        <v>8</v>
      </c>
      <c r="G57" s="112">
        <f>C57</f>
        <v>5391.3024000000005</v>
      </c>
      <c r="H57" s="101">
        <f>5343.022-G57</f>
        <v>-48.280400000000554</v>
      </c>
      <c r="I57" s="101"/>
      <c r="J57" s="17"/>
      <c r="K57" s="4"/>
    </row>
    <row r="58" spans="1:11" ht="24.75" customHeight="1">
      <c r="A58" s="78"/>
      <c r="B58" s="111" t="s">
        <v>196</v>
      </c>
      <c r="C58" s="102">
        <f>D58*1609.344</f>
        <v>5552.2368000000006</v>
      </c>
      <c r="D58" s="101">
        <v>3.45</v>
      </c>
      <c r="E58" s="101" t="s">
        <v>8</v>
      </c>
      <c r="F58" s="101" t="s">
        <v>8</v>
      </c>
      <c r="G58" s="112">
        <f>C58</f>
        <v>5552.2368000000006</v>
      </c>
      <c r="H58" s="101">
        <f>5343.022-G58</f>
        <v>-209.21480000000065</v>
      </c>
      <c r="I58" s="101"/>
      <c r="J58" s="17"/>
      <c r="K58" s="4"/>
    </row>
    <row r="59" spans="1:11" ht="24.75" customHeight="1">
      <c r="A59" s="78"/>
      <c r="B59" s="111" t="s">
        <v>197</v>
      </c>
      <c r="C59" s="102">
        <f>D59*1609.344</f>
        <v>5632.7039999999997</v>
      </c>
      <c r="D59" s="101">
        <v>3.5</v>
      </c>
      <c r="E59" s="101" t="s">
        <v>8</v>
      </c>
      <c r="F59" s="101" t="s">
        <v>8</v>
      </c>
      <c r="G59" s="112">
        <f>C59</f>
        <v>5632.7039999999997</v>
      </c>
      <c r="H59" s="101">
        <f>5343.022-G59</f>
        <v>-289.68199999999979</v>
      </c>
      <c r="I59" s="101"/>
      <c r="J59" s="17"/>
      <c r="K59" s="4"/>
    </row>
    <row r="60" spans="1:11" ht="24.75" customHeight="1">
      <c r="A60" s="78"/>
      <c r="B60" s="111" t="s">
        <v>188</v>
      </c>
      <c r="C60" s="102">
        <f>D60*1609.344</f>
        <v>5825.82528</v>
      </c>
      <c r="D60" s="101">
        <v>3.62</v>
      </c>
      <c r="E60" s="101" t="s">
        <v>8</v>
      </c>
      <c r="F60" s="101" t="s">
        <v>8</v>
      </c>
      <c r="G60" s="112">
        <f>C60</f>
        <v>5825.82528</v>
      </c>
      <c r="H60" s="101">
        <f>5343.022-G60</f>
        <v>-482.80328000000009</v>
      </c>
      <c r="I60" s="101"/>
      <c r="J60" s="17"/>
      <c r="K60" s="4"/>
    </row>
    <row r="61" spans="1:11" ht="24.75" customHeight="1">
      <c r="A61" s="78"/>
      <c r="B61" s="111" t="s">
        <v>180</v>
      </c>
      <c r="C61" s="102">
        <f>D61*1609.344</f>
        <v>5874.1055999999999</v>
      </c>
      <c r="D61" s="101">
        <v>3.65</v>
      </c>
      <c r="E61" s="101" t="s">
        <v>8</v>
      </c>
      <c r="F61" s="101" t="s">
        <v>8</v>
      </c>
      <c r="G61" s="112">
        <f>C61</f>
        <v>5874.1055999999999</v>
      </c>
      <c r="H61" s="101">
        <f>5343.022-G61</f>
        <v>-531.08359999999993</v>
      </c>
      <c r="I61" s="101"/>
      <c r="J61" s="4"/>
      <c r="K61" s="4"/>
    </row>
    <row r="62" spans="1:11" ht="24.75" customHeight="1">
      <c r="A62" s="78"/>
      <c r="B62" s="111" t="s">
        <v>195</v>
      </c>
      <c r="C62" s="102">
        <f>D62*1609.344</f>
        <v>5954.5728000000008</v>
      </c>
      <c r="D62" s="101">
        <v>3.7</v>
      </c>
      <c r="E62" s="101"/>
      <c r="F62" s="101" t="s">
        <v>8</v>
      </c>
      <c r="G62" s="112">
        <f>C62</f>
        <v>5954.5728000000008</v>
      </c>
      <c r="H62" s="101">
        <f>5343.022-G62</f>
        <v>-611.55080000000089</v>
      </c>
      <c r="I62" s="101"/>
      <c r="J62" s="4"/>
      <c r="K62" s="4"/>
    </row>
    <row r="63" spans="1:11" ht="24.75" customHeight="1">
      <c r="A63" s="78"/>
      <c r="B63" s="111" t="s">
        <v>186</v>
      </c>
      <c r="C63" s="102">
        <f>D63*1609.344</f>
        <v>5986.7596800000001</v>
      </c>
      <c r="D63" s="101">
        <v>3.72</v>
      </c>
      <c r="E63" s="101" t="s">
        <v>8</v>
      </c>
      <c r="F63" s="101" t="s">
        <v>8</v>
      </c>
      <c r="G63" s="112">
        <f>C63</f>
        <v>5986.7596800000001</v>
      </c>
      <c r="H63" s="101">
        <f>5343.022-G63</f>
        <v>-643.73768000000018</v>
      </c>
      <c r="I63" s="101"/>
      <c r="J63" s="4"/>
      <c r="K63" s="4"/>
    </row>
    <row r="64" spans="1:11" ht="24.75" customHeight="1">
      <c r="A64" s="78"/>
      <c r="B64" s="111" t="s">
        <v>11</v>
      </c>
      <c r="C64" s="102">
        <f>D64*1609.344</f>
        <v>5986.7596800000001</v>
      </c>
      <c r="D64" s="101">
        <v>3.72</v>
      </c>
      <c r="E64" s="101" t="s">
        <v>8</v>
      </c>
      <c r="F64" s="101" t="s">
        <v>8</v>
      </c>
      <c r="G64" s="112">
        <f>C64</f>
        <v>5986.7596800000001</v>
      </c>
      <c r="H64" s="101">
        <f>5343.022-G64</f>
        <v>-643.73768000000018</v>
      </c>
      <c r="I64" s="101"/>
      <c r="J64" s="4"/>
      <c r="K64" s="4"/>
    </row>
    <row r="65" spans="1:11" ht="24.75" customHeight="1">
      <c r="A65" s="78"/>
      <c r="B65" s="111" t="s">
        <v>194</v>
      </c>
      <c r="C65" s="102">
        <f>D65*1609.344</f>
        <v>5999.6344320000007</v>
      </c>
      <c r="D65" s="101">
        <v>3.7280000000000002</v>
      </c>
      <c r="E65" s="101" t="s">
        <v>8</v>
      </c>
      <c r="F65" s="101" t="s">
        <v>8</v>
      </c>
      <c r="G65" s="112">
        <f>C65</f>
        <v>5999.6344320000007</v>
      </c>
      <c r="H65" s="101">
        <f>5343.022-G65</f>
        <v>-656.61243200000081</v>
      </c>
      <c r="I65" s="101"/>
      <c r="J65" s="4"/>
      <c r="K65" s="4"/>
    </row>
    <row r="66" spans="1:11" ht="24.75" customHeight="1">
      <c r="A66" s="78"/>
      <c r="B66" s="111" t="s">
        <v>190</v>
      </c>
      <c r="C66" s="102">
        <f>D66*1609.344</f>
        <v>6035.04</v>
      </c>
      <c r="D66" s="101">
        <v>3.75</v>
      </c>
      <c r="E66" s="101"/>
      <c r="F66" s="101" t="s">
        <v>8</v>
      </c>
      <c r="G66" s="112">
        <f>C66</f>
        <v>6035.04</v>
      </c>
      <c r="H66" s="101">
        <f>5343.022-G66</f>
        <v>-692.01800000000003</v>
      </c>
      <c r="I66" s="101"/>
      <c r="J66" s="4"/>
      <c r="K66" s="4"/>
    </row>
    <row r="67" spans="1:11" ht="24.75" customHeight="1">
      <c r="A67" s="78"/>
      <c r="B67" s="111" t="s">
        <v>199</v>
      </c>
      <c r="C67" s="102">
        <f>D67*1609.344</f>
        <v>6195.9744000000001</v>
      </c>
      <c r="D67" s="101">
        <v>3.85</v>
      </c>
      <c r="E67" s="101" t="s">
        <v>8</v>
      </c>
      <c r="F67" s="101" t="s">
        <v>8</v>
      </c>
      <c r="G67" s="112">
        <f>C67</f>
        <v>6195.9744000000001</v>
      </c>
      <c r="H67" s="101">
        <f>5343.022-G67</f>
        <v>-852.95240000000013</v>
      </c>
      <c r="I67" s="101"/>
      <c r="J67" s="4"/>
      <c r="K67" s="4"/>
    </row>
    <row r="68" spans="1:11" ht="24.75" customHeight="1">
      <c r="A68" s="78"/>
      <c r="B68" s="111" t="s">
        <v>193</v>
      </c>
      <c r="C68" s="102">
        <f>D68*1609.344</f>
        <v>6356.9088000000002</v>
      </c>
      <c r="D68" s="101">
        <v>3.95</v>
      </c>
      <c r="E68" s="101" t="s">
        <v>8</v>
      </c>
      <c r="F68" s="101" t="s">
        <v>8</v>
      </c>
      <c r="G68" s="112">
        <f>C68</f>
        <v>6356.9088000000002</v>
      </c>
      <c r="H68" s="101">
        <f>5343.022-G68</f>
        <v>-1013.8868000000002</v>
      </c>
      <c r="I68" s="101"/>
      <c r="J68" s="4"/>
      <c r="K68" s="4"/>
    </row>
    <row r="69" spans="1:11" ht="24.75" customHeight="1">
      <c r="A69" s="78"/>
      <c r="B69" s="111"/>
      <c r="C69" s="101"/>
      <c r="D69" s="101"/>
      <c r="E69" s="101"/>
      <c r="F69" s="101" t="s">
        <v>202</v>
      </c>
      <c r="G69" s="101"/>
      <c r="H69" s="101"/>
      <c r="I69" s="101"/>
      <c r="J69" s="4"/>
      <c r="K69" s="4"/>
    </row>
    <row r="70" spans="1:11" ht="24.75" customHeight="1">
      <c r="A70" s="18"/>
      <c r="B70" s="98"/>
      <c r="C70" s="15"/>
      <c r="D70" s="15"/>
      <c r="E70" s="15"/>
      <c r="F70" s="15"/>
      <c r="G70" s="15"/>
      <c r="H70" s="15"/>
      <c r="I70" s="15"/>
      <c r="J70" s="4"/>
      <c r="K70" s="4"/>
    </row>
  </sheetData>
  <sortState ref="B5:I6">
    <sortCondition ref="H5:H6"/>
  </sortState>
  <pageMargins left="0.7" right="0.7" top="0.75" bottom="0.75" header="0.3" footer="0.3"/>
  <pageSetup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7"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147"/>
  <sheetViews>
    <sheetView tabSelected="1" workbookViewId="0">
      <pane xSplit="3" ySplit="6" topLeftCell="D7" activePane="bottomRight" state="frozen"/>
      <selection pane="topRight"/>
      <selection pane="bottomLeft"/>
      <selection pane="bottomRight" activeCell="D146" sqref="D146"/>
    </sheetView>
  </sheetViews>
  <sheetFormatPr defaultColWidth="10" defaultRowHeight="12.75"/>
  <cols>
    <col min="1" max="1" width="2.85546875" style="74" customWidth="1"/>
    <col min="2" max="2" width="23.7109375" style="77" customWidth="1"/>
    <col min="3" max="3" width="5.85546875" style="138" hidden="1" customWidth="1"/>
    <col min="4" max="4" width="10" style="88"/>
    <col min="5" max="6" width="10" style="156"/>
    <col min="7" max="7" width="10" style="74"/>
    <col min="8" max="8" width="10" style="77"/>
    <col min="9" max="9" width="10.7109375" style="148" customWidth="1"/>
    <col min="10" max="10" width="0" style="77" hidden="1" customWidth="1"/>
    <col min="11" max="26" width="0" style="74" hidden="1" customWidth="1"/>
    <col min="27" max="27" width="0" style="77" hidden="1" customWidth="1"/>
    <col min="28" max="28" width="10.7109375" style="148" hidden="1" customWidth="1"/>
    <col min="29" max="30" width="0" style="77" hidden="1" customWidth="1"/>
    <col min="31" max="31" width="10.7109375" style="148" hidden="1" customWidth="1"/>
    <col min="32" max="32" width="0" style="77" hidden="1" customWidth="1"/>
    <col min="33" max="34" width="10.7109375" style="148" hidden="1" customWidth="1"/>
    <col min="35" max="35" width="0" style="77" hidden="1" customWidth="1"/>
    <col min="36" max="36" width="0" style="74" hidden="1" customWidth="1"/>
    <col min="37" max="16384" width="10" style="74"/>
  </cols>
  <sheetData>
    <row r="1" spans="1:45" ht="15.75" customHeight="1">
      <c r="A1" s="116"/>
      <c r="B1" s="117" t="s">
        <v>48</v>
      </c>
      <c r="C1" s="137"/>
      <c r="D1" s="117"/>
      <c r="E1" s="117"/>
      <c r="F1" s="118"/>
      <c r="G1" s="116"/>
      <c r="I1" s="146"/>
      <c r="J1" s="88"/>
      <c r="K1" s="118"/>
      <c r="L1" s="116"/>
      <c r="M1" s="118"/>
      <c r="N1" s="118"/>
      <c r="O1" s="116"/>
      <c r="P1" s="118"/>
      <c r="Q1" s="118"/>
      <c r="R1" s="116"/>
      <c r="S1" s="118"/>
      <c r="T1" s="118"/>
      <c r="U1" s="116"/>
      <c r="V1" s="118"/>
      <c r="W1" s="118"/>
      <c r="X1" s="116"/>
      <c r="Y1" s="118"/>
      <c r="Z1" s="118"/>
      <c r="AA1" s="88"/>
      <c r="AB1" s="146"/>
      <c r="AC1" s="88"/>
      <c r="AD1" s="88"/>
      <c r="AE1" s="146"/>
      <c r="AF1" s="88"/>
      <c r="AG1" s="146"/>
      <c r="AH1" s="146"/>
      <c r="AI1" s="88"/>
      <c r="AJ1" s="118"/>
      <c r="AK1" s="118"/>
      <c r="AL1" s="118"/>
      <c r="AM1" s="118"/>
      <c r="AN1" s="118"/>
      <c r="AO1" s="116"/>
      <c r="AP1" s="116"/>
      <c r="AQ1" s="118"/>
      <c r="AR1" s="118"/>
      <c r="AS1" s="118"/>
    </row>
    <row r="2" spans="1:45" ht="15.75" customHeight="1">
      <c r="A2" s="116"/>
      <c r="B2" s="117" t="s">
        <v>22</v>
      </c>
      <c r="C2" s="137"/>
      <c r="D2" s="117"/>
      <c r="E2" s="117"/>
      <c r="F2" s="118"/>
      <c r="G2" s="116"/>
      <c r="I2" s="146"/>
      <c r="J2" s="88"/>
      <c r="K2" s="118"/>
      <c r="L2" s="116"/>
      <c r="M2" s="118"/>
      <c r="N2" s="118"/>
      <c r="O2" s="116"/>
      <c r="P2" s="118"/>
      <c r="Q2" s="118"/>
      <c r="R2" s="116"/>
      <c r="S2" s="118"/>
      <c r="T2" s="118"/>
      <c r="U2" s="116"/>
      <c r="V2" s="118"/>
      <c r="W2" s="118"/>
      <c r="X2" s="116"/>
      <c r="Y2" s="118"/>
      <c r="Z2" s="118"/>
      <c r="AA2" s="88"/>
      <c r="AB2" s="146"/>
      <c r="AC2" s="88"/>
      <c r="AD2" s="88"/>
      <c r="AE2" s="146"/>
      <c r="AF2" s="88"/>
      <c r="AG2" s="146"/>
      <c r="AH2" s="146"/>
      <c r="AI2" s="88"/>
      <c r="AJ2" s="118"/>
      <c r="AK2" s="118"/>
      <c r="AL2" s="118"/>
      <c r="AM2" s="118"/>
      <c r="AN2" s="118"/>
      <c r="AO2" s="116"/>
      <c r="AP2" s="116"/>
      <c r="AQ2" s="118"/>
      <c r="AR2" s="118"/>
      <c r="AS2" s="118"/>
    </row>
    <row r="3" spans="1:45" ht="16.5" customHeight="1">
      <c r="A3" s="116"/>
      <c r="B3" s="117"/>
      <c r="C3" s="137"/>
      <c r="D3" s="117"/>
      <c r="E3" s="117"/>
      <c r="F3" s="118"/>
      <c r="G3" s="116"/>
      <c r="I3" s="146"/>
      <c r="J3" s="88"/>
      <c r="K3" s="118"/>
      <c r="L3" s="116"/>
      <c r="M3" s="118"/>
      <c r="N3" s="118"/>
      <c r="O3" s="116"/>
      <c r="P3" s="118"/>
      <c r="Q3" s="118"/>
      <c r="R3" s="116"/>
      <c r="S3" s="118"/>
      <c r="T3" s="118"/>
      <c r="U3" s="116"/>
      <c r="V3" s="118"/>
      <c r="W3" s="118"/>
      <c r="X3" s="116"/>
      <c r="Y3" s="118"/>
      <c r="Z3" s="118"/>
      <c r="AA3" s="88"/>
      <c r="AB3" s="146"/>
      <c r="AC3" s="88"/>
      <c r="AD3" s="88"/>
      <c r="AE3" s="146"/>
      <c r="AF3" s="88"/>
      <c r="AG3" s="146"/>
      <c r="AH3" s="146"/>
      <c r="AI3" s="88"/>
      <c r="AJ3" s="118"/>
      <c r="AK3" s="118"/>
      <c r="AL3" s="118"/>
      <c r="AM3" s="118"/>
      <c r="AN3" s="118"/>
      <c r="AO3" s="116"/>
      <c r="AP3" s="116"/>
      <c r="AQ3" s="118"/>
      <c r="AR3" s="118"/>
      <c r="AS3" s="118"/>
    </row>
    <row r="4" spans="1:45" ht="12.75" customHeight="1">
      <c r="A4" s="116"/>
      <c r="B4" s="134" t="s">
        <v>23</v>
      </c>
      <c r="E4" s="118"/>
      <c r="F4" s="118"/>
      <c r="G4" s="116"/>
      <c r="I4" s="146"/>
      <c r="J4" s="88"/>
      <c r="K4" s="118"/>
      <c r="L4" s="116"/>
      <c r="M4" s="118"/>
      <c r="N4" s="118"/>
      <c r="O4" s="116"/>
      <c r="P4" s="118"/>
      <c r="Q4" s="118"/>
      <c r="R4" s="116"/>
      <c r="S4" s="118"/>
      <c r="T4" s="118"/>
      <c r="U4" s="116"/>
      <c r="V4" s="118"/>
      <c r="W4" s="118"/>
      <c r="X4" s="116"/>
      <c r="Y4" s="118"/>
      <c r="Z4" s="118"/>
      <c r="AA4" s="88"/>
      <c r="AB4" s="146"/>
      <c r="AC4" s="88"/>
      <c r="AD4" s="88"/>
      <c r="AE4" s="146"/>
      <c r="AF4" s="88"/>
      <c r="AG4" s="146"/>
      <c r="AH4" s="146"/>
      <c r="AI4" s="88"/>
      <c r="AJ4" s="118"/>
      <c r="AK4" s="118"/>
      <c r="AL4" s="164"/>
      <c r="AM4" s="164"/>
      <c r="AN4" s="164"/>
      <c r="AO4" s="165"/>
      <c r="AP4" s="165"/>
      <c r="AQ4" s="164"/>
      <c r="AR4" s="164"/>
      <c r="AS4" s="166"/>
    </row>
    <row r="5" spans="1:45" ht="12.75" customHeight="1">
      <c r="A5" s="116"/>
      <c r="D5" s="88" t="s">
        <v>24</v>
      </c>
      <c r="E5" s="118"/>
      <c r="F5" s="118" t="s">
        <v>24</v>
      </c>
      <c r="G5" s="118" t="s">
        <v>25</v>
      </c>
      <c r="H5" s="88"/>
      <c r="I5" s="146" t="s">
        <v>25</v>
      </c>
      <c r="J5" s="88" t="s">
        <v>26</v>
      </c>
      <c r="K5" s="118"/>
      <c r="L5" s="118" t="s">
        <v>26</v>
      </c>
      <c r="M5" s="118" t="s">
        <v>27</v>
      </c>
      <c r="N5" s="118"/>
      <c r="O5" s="118" t="s">
        <v>28</v>
      </c>
      <c r="P5" s="118" t="s">
        <v>29</v>
      </c>
      <c r="Q5" s="118"/>
      <c r="R5" s="118" t="s">
        <v>29</v>
      </c>
      <c r="S5" s="119" t="s">
        <v>30</v>
      </c>
      <c r="T5" s="120"/>
      <c r="U5" s="118" t="s">
        <v>30</v>
      </c>
      <c r="V5" s="118" t="s">
        <v>31</v>
      </c>
      <c r="W5" s="118"/>
      <c r="X5" s="118" t="s">
        <v>31</v>
      </c>
      <c r="Y5" s="118" t="s">
        <v>32</v>
      </c>
      <c r="Z5" s="118"/>
      <c r="AA5" s="177" t="s">
        <v>32</v>
      </c>
      <c r="AB5" s="146" t="s">
        <v>33</v>
      </c>
      <c r="AC5" s="120"/>
      <c r="AD5" s="121" t="s">
        <v>49</v>
      </c>
      <c r="AE5" s="177" t="s">
        <v>50</v>
      </c>
      <c r="AF5" s="120"/>
      <c r="AG5" s="148" t="s">
        <v>50</v>
      </c>
      <c r="AH5" s="146" t="s">
        <v>35</v>
      </c>
      <c r="AI5" s="120"/>
      <c r="AJ5" s="118" t="s">
        <v>35</v>
      </c>
      <c r="AK5" s="118" t="s">
        <v>36</v>
      </c>
      <c r="AL5" s="118" t="s">
        <v>37</v>
      </c>
      <c r="AM5" s="118" t="s">
        <v>38</v>
      </c>
      <c r="AN5" s="118" t="s">
        <v>39</v>
      </c>
      <c r="AO5" s="122" t="s">
        <v>20</v>
      </c>
      <c r="AP5" s="123"/>
      <c r="AQ5" s="118" t="s">
        <v>36</v>
      </c>
      <c r="AR5" s="118" t="s">
        <v>40</v>
      </c>
      <c r="AS5" s="167" t="s">
        <v>41</v>
      </c>
    </row>
    <row r="6" spans="1:45" ht="15.95" customHeight="1">
      <c r="A6" s="79"/>
      <c r="B6" s="80"/>
      <c r="C6" s="158"/>
      <c r="D6" s="90" t="s">
        <v>40</v>
      </c>
      <c r="E6" s="90" t="s">
        <v>20</v>
      </c>
      <c r="F6" s="90" t="s">
        <v>42</v>
      </c>
      <c r="G6" s="90" t="s">
        <v>40</v>
      </c>
      <c r="H6" s="90" t="s">
        <v>20</v>
      </c>
      <c r="I6" s="147" t="s">
        <v>42</v>
      </c>
      <c r="J6" s="90" t="s">
        <v>40</v>
      </c>
      <c r="K6" s="90" t="s">
        <v>20</v>
      </c>
      <c r="L6" s="90" t="s">
        <v>42</v>
      </c>
      <c r="M6" s="90" t="s">
        <v>40</v>
      </c>
      <c r="N6" s="90" t="s">
        <v>20</v>
      </c>
      <c r="O6" s="90" t="s">
        <v>42</v>
      </c>
      <c r="P6" s="90" t="s">
        <v>40</v>
      </c>
      <c r="Q6" s="90" t="s">
        <v>20</v>
      </c>
      <c r="R6" s="90" t="s">
        <v>42</v>
      </c>
      <c r="S6" s="90" t="s">
        <v>40</v>
      </c>
      <c r="T6" s="90" t="s">
        <v>20</v>
      </c>
      <c r="U6" s="90" t="s">
        <v>42</v>
      </c>
      <c r="V6" s="90" t="s">
        <v>40</v>
      </c>
      <c r="W6" s="90" t="s">
        <v>20</v>
      </c>
      <c r="X6" s="90" t="s">
        <v>42</v>
      </c>
      <c r="Y6" s="90" t="s">
        <v>40</v>
      </c>
      <c r="Z6" s="90" t="s">
        <v>20</v>
      </c>
      <c r="AA6" s="90" t="s">
        <v>42</v>
      </c>
      <c r="AB6" s="147" t="s">
        <v>40</v>
      </c>
      <c r="AC6" s="90" t="s">
        <v>20</v>
      </c>
      <c r="AD6" s="90" t="s">
        <v>42</v>
      </c>
      <c r="AE6" s="147" t="s">
        <v>40</v>
      </c>
      <c r="AF6" s="90" t="s">
        <v>20</v>
      </c>
      <c r="AG6" s="147" t="s">
        <v>42</v>
      </c>
      <c r="AH6" s="147" t="s">
        <v>40</v>
      </c>
      <c r="AI6" s="90" t="s">
        <v>20</v>
      </c>
      <c r="AJ6" s="90" t="s">
        <v>42</v>
      </c>
      <c r="AK6" s="90" t="s">
        <v>42</v>
      </c>
      <c r="AL6" s="90" t="s">
        <v>43</v>
      </c>
      <c r="AM6" s="90" t="s">
        <v>19</v>
      </c>
      <c r="AN6" s="90" t="s">
        <v>42</v>
      </c>
      <c r="AO6" s="122" t="s">
        <v>42</v>
      </c>
      <c r="AP6" s="123"/>
      <c r="AQ6" s="168" t="s">
        <v>44</v>
      </c>
      <c r="AR6" s="90" t="s">
        <v>42</v>
      </c>
      <c r="AS6" s="77" t="s">
        <v>45</v>
      </c>
    </row>
    <row r="7" spans="1:45" ht="15.95" customHeight="1">
      <c r="A7" s="80"/>
      <c r="B7" s="142" t="s">
        <v>223</v>
      </c>
      <c r="C7" s="139"/>
      <c r="D7" s="142">
        <v>1</v>
      </c>
      <c r="E7" s="142"/>
      <c r="F7" s="142">
        <v>10</v>
      </c>
      <c r="G7" s="142"/>
      <c r="H7" s="142"/>
      <c r="I7" s="141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70"/>
      <c r="AB7" s="141"/>
      <c r="AC7" s="171"/>
      <c r="AD7" s="170"/>
      <c r="AE7" s="141"/>
      <c r="AF7" s="175"/>
      <c r="AG7" s="141"/>
      <c r="AH7" s="141"/>
      <c r="AI7" s="171"/>
      <c r="AJ7" s="142"/>
      <c r="AK7" s="126">
        <f t="shared" ref="AK7:AK30" si="0">F7+I7+L7+O7+R7+U7+X7+AA7+AD7+AG7+AJ7</f>
        <v>10</v>
      </c>
      <c r="AL7" s="126"/>
      <c r="AM7" s="126"/>
      <c r="AN7" s="126"/>
      <c r="AO7" s="126">
        <f t="shared" ref="AO7:AO30" si="1">E7+H7+K7+N7+Q7+T7+W7+Z7+AC7+AF7+AI7</f>
        <v>0</v>
      </c>
      <c r="AP7" s="126">
        <f t="shared" ref="AP7:AP30" si="2">AO7*10</f>
        <v>0</v>
      </c>
      <c r="AQ7" s="126">
        <f t="shared" ref="AQ7:AQ30" si="3">D7+G7+J7+M7+J7+P7+S7+V7+Y7+AB7+AE7+AH7</f>
        <v>1</v>
      </c>
      <c r="AR7" s="126">
        <f t="shared" ref="AR7:AR30" si="4">AQ7*10</f>
        <v>10</v>
      </c>
      <c r="AS7" s="126">
        <f t="shared" ref="AS7:AS30" si="5">AR7+AP7+AN7+AM7+AL7+AK7</f>
        <v>20</v>
      </c>
    </row>
    <row r="8" spans="1:45" ht="12.95" customHeight="1">
      <c r="A8" s="116"/>
      <c r="B8" s="143" t="s">
        <v>66</v>
      </c>
      <c r="C8" s="140"/>
      <c r="D8" s="140">
        <v>1</v>
      </c>
      <c r="E8" s="140">
        <v>1</v>
      </c>
      <c r="F8" s="140">
        <v>70</v>
      </c>
      <c r="G8" s="140"/>
      <c r="H8" s="140"/>
      <c r="I8" s="101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74"/>
      <c r="AB8" s="101"/>
      <c r="AC8" s="173"/>
      <c r="AD8" s="174"/>
      <c r="AE8" s="101"/>
      <c r="AF8" s="175"/>
      <c r="AG8" s="101"/>
      <c r="AH8" s="101"/>
      <c r="AI8" s="171"/>
      <c r="AJ8" s="142"/>
      <c r="AK8" s="126">
        <f t="shared" si="0"/>
        <v>70</v>
      </c>
      <c r="AL8" s="126"/>
      <c r="AM8" s="126"/>
      <c r="AN8" s="126"/>
      <c r="AO8" s="126">
        <f t="shared" si="1"/>
        <v>1</v>
      </c>
      <c r="AP8" s="126">
        <f t="shared" si="2"/>
        <v>10</v>
      </c>
      <c r="AQ8" s="126">
        <f t="shared" si="3"/>
        <v>1</v>
      </c>
      <c r="AR8" s="126">
        <f t="shared" si="4"/>
        <v>10</v>
      </c>
      <c r="AS8" s="126">
        <f t="shared" si="5"/>
        <v>90</v>
      </c>
    </row>
    <row r="9" spans="1:45" ht="12.75" customHeight="1">
      <c r="A9" s="116"/>
      <c r="B9" s="159" t="s">
        <v>63</v>
      </c>
      <c r="C9" s="160"/>
      <c r="D9" s="161"/>
      <c r="E9" s="162"/>
      <c r="F9" s="162"/>
      <c r="G9" s="162"/>
      <c r="H9" s="163"/>
      <c r="I9" s="149"/>
      <c r="J9" s="161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3"/>
      <c r="AB9" s="101"/>
      <c r="AC9" s="142"/>
      <c r="AD9" s="142"/>
      <c r="AE9" s="101"/>
      <c r="AF9" s="90"/>
      <c r="AG9" s="101"/>
      <c r="AH9" s="101"/>
      <c r="AI9" s="161"/>
      <c r="AJ9" s="162"/>
      <c r="AK9" s="126">
        <f t="shared" si="0"/>
        <v>0</v>
      </c>
      <c r="AL9" s="126"/>
      <c r="AM9" s="126"/>
      <c r="AN9" s="126"/>
      <c r="AO9" s="126">
        <f t="shared" si="1"/>
        <v>0</v>
      </c>
      <c r="AP9" s="126">
        <f t="shared" si="2"/>
        <v>0</v>
      </c>
      <c r="AQ9" s="126">
        <f t="shared" si="3"/>
        <v>0</v>
      </c>
      <c r="AR9" s="126">
        <f t="shared" si="4"/>
        <v>0</v>
      </c>
      <c r="AS9" s="126">
        <f t="shared" si="5"/>
        <v>0</v>
      </c>
    </row>
    <row r="10" spans="1:45" ht="12.75" customHeight="1">
      <c r="A10" s="116"/>
      <c r="B10" s="143" t="s">
        <v>61</v>
      </c>
      <c r="C10" s="140"/>
      <c r="D10" s="135">
        <v>1</v>
      </c>
      <c r="E10" s="126">
        <v>1</v>
      </c>
      <c r="F10" s="126">
        <v>10</v>
      </c>
      <c r="G10" s="126"/>
      <c r="H10" s="144"/>
      <c r="I10" s="101"/>
      <c r="J10" s="135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44"/>
      <c r="AB10" s="101"/>
      <c r="AC10" s="142"/>
      <c r="AD10" s="142"/>
      <c r="AE10" s="101"/>
      <c r="AF10" s="128"/>
      <c r="AG10" s="101"/>
      <c r="AH10" s="101"/>
      <c r="AI10" s="135"/>
      <c r="AJ10" s="126"/>
      <c r="AK10" s="126">
        <f t="shared" si="0"/>
        <v>10</v>
      </c>
      <c r="AL10" s="126"/>
      <c r="AM10" s="126"/>
      <c r="AN10" s="126"/>
      <c r="AO10" s="126">
        <f t="shared" si="1"/>
        <v>1</v>
      </c>
      <c r="AP10" s="126">
        <f t="shared" si="2"/>
        <v>10</v>
      </c>
      <c r="AQ10" s="126">
        <f t="shared" si="3"/>
        <v>1</v>
      </c>
      <c r="AR10" s="126">
        <f t="shared" si="4"/>
        <v>10</v>
      </c>
      <c r="AS10" s="126">
        <f t="shared" si="5"/>
        <v>30</v>
      </c>
    </row>
    <row r="11" spans="1:45" ht="12.75" customHeight="1">
      <c r="A11" s="116"/>
      <c r="B11" s="143" t="s">
        <v>62</v>
      </c>
      <c r="C11" s="140"/>
      <c r="D11" s="135">
        <v>1</v>
      </c>
      <c r="E11" s="126">
        <v>1</v>
      </c>
      <c r="F11" s="126">
        <v>100</v>
      </c>
      <c r="G11" s="126"/>
      <c r="H11" s="144"/>
      <c r="I11" s="101"/>
      <c r="J11" s="135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44"/>
      <c r="AB11" s="101"/>
      <c r="AC11" s="142"/>
      <c r="AD11" s="142"/>
      <c r="AE11" s="101"/>
      <c r="AF11" s="128"/>
      <c r="AG11" s="101"/>
      <c r="AH11" s="101"/>
      <c r="AI11" s="135"/>
      <c r="AJ11" s="126"/>
      <c r="AK11" s="126">
        <f t="shared" si="0"/>
        <v>100</v>
      </c>
      <c r="AL11" s="126"/>
      <c r="AM11" s="126"/>
      <c r="AN11" s="126"/>
      <c r="AO11" s="126">
        <f t="shared" si="1"/>
        <v>1</v>
      </c>
      <c r="AP11" s="126">
        <f t="shared" si="2"/>
        <v>10</v>
      </c>
      <c r="AQ11" s="126">
        <f t="shared" si="3"/>
        <v>1</v>
      </c>
      <c r="AR11" s="126">
        <f t="shared" si="4"/>
        <v>10</v>
      </c>
      <c r="AS11" s="126">
        <f t="shared" si="5"/>
        <v>120</v>
      </c>
    </row>
    <row r="12" spans="1:45" ht="12.75" customHeight="1">
      <c r="A12" s="116"/>
      <c r="B12" s="143" t="s">
        <v>57</v>
      </c>
      <c r="C12" s="140"/>
      <c r="D12" s="135"/>
      <c r="E12" s="126"/>
      <c r="F12" s="126"/>
      <c r="G12" s="126"/>
      <c r="H12" s="144"/>
      <c r="I12" s="101"/>
      <c r="J12" s="135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44"/>
      <c r="AB12" s="101"/>
      <c r="AC12" s="140"/>
      <c r="AD12" s="140"/>
      <c r="AE12" s="101"/>
      <c r="AF12" s="155"/>
      <c r="AG12" s="101"/>
      <c r="AH12" s="101"/>
      <c r="AI12" s="135"/>
      <c r="AJ12" s="126"/>
      <c r="AK12" s="126">
        <f t="shared" si="0"/>
        <v>0</v>
      </c>
      <c r="AL12" s="126"/>
      <c r="AM12" s="126"/>
      <c r="AN12" s="126"/>
      <c r="AO12" s="126">
        <f t="shared" si="1"/>
        <v>0</v>
      </c>
      <c r="AP12" s="126">
        <f t="shared" si="2"/>
        <v>0</v>
      </c>
      <c r="AQ12" s="126">
        <f t="shared" si="3"/>
        <v>0</v>
      </c>
      <c r="AR12" s="126">
        <f t="shared" si="4"/>
        <v>0</v>
      </c>
      <c r="AS12" s="126">
        <f t="shared" si="5"/>
        <v>0</v>
      </c>
    </row>
    <row r="13" spans="1:45" ht="12.75" customHeight="1">
      <c r="A13" s="116"/>
      <c r="B13" s="143" t="s">
        <v>58</v>
      </c>
      <c r="C13" s="140"/>
      <c r="D13" s="135"/>
      <c r="E13" s="126"/>
      <c r="F13" s="126"/>
      <c r="G13" s="126"/>
      <c r="H13" s="144"/>
      <c r="I13" s="101"/>
      <c r="J13" s="135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44"/>
      <c r="AB13" s="101"/>
      <c r="AC13" s="140"/>
      <c r="AD13" s="140"/>
      <c r="AE13" s="101"/>
      <c r="AF13" s="128"/>
      <c r="AG13" s="101"/>
      <c r="AH13" s="101"/>
      <c r="AI13" s="135"/>
      <c r="AJ13" s="126"/>
      <c r="AK13" s="126">
        <f t="shared" si="0"/>
        <v>0</v>
      </c>
      <c r="AL13" s="126"/>
      <c r="AM13" s="126"/>
      <c r="AN13" s="126"/>
      <c r="AO13" s="126">
        <f t="shared" si="1"/>
        <v>0</v>
      </c>
      <c r="AP13" s="126">
        <f t="shared" si="2"/>
        <v>0</v>
      </c>
      <c r="AQ13" s="126">
        <f t="shared" si="3"/>
        <v>0</v>
      </c>
      <c r="AR13" s="126">
        <f t="shared" si="4"/>
        <v>0</v>
      </c>
      <c r="AS13" s="126">
        <f t="shared" si="5"/>
        <v>0</v>
      </c>
    </row>
    <row r="14" spans="1:45" ht="12.75" customHeight="1">
      <c r="A14" s="116"/>
      <c r="B14" s="143" t="s">
        <v>60</v>
      </c>
      <c r="C14" s="140"/>
      <c r="D14" s="135"/>
      <c r="E14" s="126"/>
      <c r="F14" s="126"/>
      <c r="G14" s="126"/>
      <c r="H14" s="144"/>
      <c r="I14" s="101"/>
      <c r="J14" s="135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44"/>
      <c r="AB14" s="101"/>
      <c r="AC14" s="140"/>
      <c r="AD14" s="140"/>
      <c r="AE14" s="101"/>
      <c r="AF14" s="155"/>
      <c r="AG14" s="101"/>
      <c r="AH14" s="101"/>
      <c r="AI14" s="135"/>
      <c r="AJ14" s="126"/>
      <c r="AK14" s="126">
        <f t="shared" si="0"/>
        <v>0</v>
      </c>
      <c r="AL14" s="126"/>
      <c r="AM14" s="126"/>
      <c r="AN14" s="126"/>
      <c r="AO14" s="126">
        <f t="shared" si="1"/>
        <v>0</v>
      </c>
      <c r="AP14" s="126">
        <f t="shared" si="2"/>
        <v>0</v>
      </c>
      <c r="AQ14" s="126">
        <f t="shared" si="3"/>
        <v>0</v>
      </c>
      <c r="AR14" s="126">
        <f t="shared" si="4"/>
        <v>0</v>
      </c>
      <c r="AS14" s="126">
        <f t="shared" si="5"/>
        <v>0</v>
      </c>
    </row>
    <row r="15" spans="1:45" ht="12.75" customHeight="1">
      <c r="A15" s="116"/>
      <c r="B15" s="143" t="s">
        <v>55</v>
      </c>
      <c r="C15" s="140"/>
      <c r="D15" s="135"/>
      <c r="E15" s="126"/>
      <c r="F15" s="126"/>
      <c r="G15" s="126"/>
      <c r="H15" s="144"/>
      <c r="I15" s="101"/>
      <c r="J15" s="135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44"/>
      <c r="AB15" s="149"/>
      <c r="AC15" s="161"/>
      <c r="AD15" s="163"/>
      <c r="AE15" s="101"/>
      <c r="AF15" s="155"/>
      <c r="AG15" s="101"/>
      <c r="AH15" s="101"/>
      <c r="AI15" s="135"/>
      <c r="AJ15" s="126"/>
      <c r="AK15" s="126">
        <f t="shared" si="0"/>
        <v>0</v>
      </c>
      <c r="AL15" s="126"/>
      <c r="AM15" s="126"/>
      <c r="AN15" s="126"/>
      <c r="AO15" s="126">
        <f t="shared" si="1"/>
        <v>0</v>
      </c>
      <c r="AP15" s="126">
        <f t="shared" si="2"/>
        <v>0</v>
      </c>
      <c r="AQ15" s="126">
        <f t="shared" si="3"/>
        <v>0</v>
      </c>
      <c r="AR15" s="126">
        <f t="shared" si="4"/>
        <v>0</v>
      </c>
      <c r="AS15" s="126">
        <f t="shared" si="5"/>
        <v>0</v>
      </c>
    </row>
    <row r="16" spans="1:45" ht="12.75" customHeight="1">
      <c r="A16" s="116"/>
      <c r="B16" s="143" t="s">
        <v>59</v>
      </c>
      <c r="C16" s="140"/>
      <c r="D16" s="135">
        <v>1</v>
      </c>
      <c r="E16" s="126">
        <v>1</v>
      </c>
      <c r="F16" s="126">
        <v>10</v>
      </c>
      <c r="G16" s="126"/>
      <c r="H16" s="144"/>
      <c r="I16" s="101"/>
      <c r="J16" s="135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44"/>
      <c r="AB16" s="101"/>
      <c r="AC16" s="135"/>
      <c r="AD16" s="144"/>
      <c r="AE16" s="101"/>
      <c r="AF16" s="155"/>
      <c r="AG16" s="101"/>
      <c r="AH16" s="101"/>
      <c r="AI16" s="128"/>
      <c r="AJ16" s="128"/>
      <c r="AK16" s="126">
        <f t="shared" si="0"/>
        <v>10</v>
      </c>
      <c r="AL16" s="126"/>
      <c r="AM16" s="126"/>
      <c r="AN16" s="126"/>
      <c r="AO16" s="126">
        <f t="shared" si="1"/>
        <v>1</v>
      </c>
      <c r="AP16" s="126">
        <f t="shared" si="2"/>
        <v>10</v>
      </c>
      <c r="AQ16" s="126">
        <f t="shared" si="3"/>
        <v>1</v>
      </c>
      <c r="AR16" s="126">
        <f t="shared" si="4"/>
        <v>10</v>
      </c>
      <c r="AS16" s="126">
        <f t="shared" si="5"/>
        <v>30</v>
      </c>
    </row>
    <row r="17" spans="1:45" ht="12.75" customHeight="1">
      <c r="A17" s="116"/>
      <c r="B17" s="143" t="s">
        <v>52</v>
      </c>
      <c r="C17" s="140"/>
      <c r="D17" s="135">
        <v>1</v>
      </c>
      <c r="E17" s="126">
        <v>1</v>
      </c>
      <c r="F17" s="126">
        <v>90</v>
      </c>
      <c r="G17" s="126"/>
      <c r="H17" s="144"/>
      <c r="I17" s="101"/>
      <c r="J17" s="135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44"/>
      <c r="AB17" s="101"/>
      <c r="AC17" s="135"/>
      <c r="AD17" s="144"/>
      <c r="AE17" s="101"/>
      <c r="AF17" s="155"/>
      <c r="AG17" s="101"/>
      <c r="AH17" s="101"/>
      <c r="AI17" s="135"/>
      <c r="AJ17" s="126"/>
      <c r="AK17" s="126">
        <f t="shared" si="0"/>
        <v>90</v>
      </c>
      <c r="AL17" s="126"/>
      <c r="AM17" s="126"/>
      <c r="AN17" s="126"/>
      <c r="AO17" s="126">
        <f t="shared" si="1"/>
        <v>1</v>
      </c>
      <c r="AP17" s="126">
        <f t="shared" si="2"/>
        <v>10</v>
      </c>
      <c r="AQ17" s="126">
        <f t="shared" si="3"/>
        <v>1</v>
      </c>
      <c r="AR17" s="126">
        <f t="shared" si="4"/>
        <v>10</v>
      </c>
      <c r="AS17" s="126">
        <f t="shared" si="5"/>
        <v>110</v>
      </c>
    </row>
    <row r="18" spans="1:45" ht="12.75" customHeight="1">
      <c r="A18" s="116"/>
      <c r="B18" s="143" t="s">
        <v>65</v>
      </c>
      <c r="C18" s="140"/>
      <c r="D18" s="135">
        <v>1</v>
      </c>
      <c r="E18" s="126">
        <v>1</v>
      </c>
      <c r="F18" s="126">
        <v>10</v>
      </c>
      <c r="G18" s="126"/>
      <c r="H18" s="144"/>
      <c r="I18" s="101"/>
      <c r="J18" s="135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44"/>
      <c r="AB18" s="101"/>
      <c r="AC18" s="135"/>
      <c r="AD18" s="144"/>
      <c r="AE18" s="101"/>
      <c r="AF18" s="128"/>
      <c r="AG18" s="101"/>
      <c r="AH18" s="101"/>
      <c r="AI18" s="135"/>
      <c r="AJ18" s="126"/>
      <c r="AK18" s="126">
        <f t="shared" si="0"/>
        <v>10</v>
      </c>
      <c r="AL18" s="126"/>
      <c r="AM18" s="126"/>
      <c r="AN18" s="126"/>
      <c r="AO18" s="126">
        <f t="shared" si="1"/>
        <v>1</v>
      </c>
      <c r="AP18" s="126">
        <f t="shared" si="2"/>
        <v>10</v>
      </c>
      <c r="AQ18" s="126">
        <f t="shared" si="3"/>
        <v>1</v>
      </c>
      <c r="AR18" s="126">
        <f t="shared" si="4"/>
        <v>10</v>
      </c>
      <c r="AS18" s="126">
        <f t="shared" si="5"/>
        <v>30</v>
      </c>
    </row>
    <row r="19" spans="1:45" ht="12.75" customHeight="1">
      <c r="A19" s="116"/>
      <c r="B19" s="143" t="s">
        <v>207</v>
      </c>
      <c r="C19" s="140"/>
      <c r="D19" s="135">
        <v>1</v>
      </c>
      <c r="E19" s="126"/>
      <c r="F19" s="126">
        <v>10</v>
      </c>
      <c r="G19" s="126"/>
      <c r="H19" s="144"/>
      <c r="I19" s="101"/>
      <c r="J19" s="135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44"/>
      <c r="AB19" s="101"/>
      <c r="AC19" s="135"/>
      <c r="AD19" s="144"/>
      <c r="AE19" s="101"/>
      <c r="AF19" s="128"/>
      <c r="AG19" s="101"/>
      <c r="AH19" s="101"/>
      <c r="AI19" s="135"/>
      <c r="AJ19" s="126"/>
      <c r="AK19" s="126">
        <f t="shared" si="0"/>
        <v>10</v>
      </c>
      <c r="AL19" s="126"/>
      <c r="AM19" s="126"/>
      <c r="AN19" s="126"/>
      <c r="AO19" s="126">
        <f t="shared" si="1"/>
        <v>0</v>
      </c>
      <c r="AP19" s="126">
        <f t="shared" si="2"/>
        <v>0</v>
      </c>
      <c r="AQ19" s="126">
        <f t="shared" si="3"/>
        <v>1</v>
      </c>
      <c r="AR19" s="126">
        <f t="shared" si="4"/>
        <v>10</v>
      </c>
      <c r="AS19" s="126">
        <f t="shared" si="5"/>
        <v>20</v>
      </c>
    </row>
    <row r="20" spans="1:45" ht="12.75" customHeight="1">
      <c r="A20" s="116"/>
      <c r="B20" s="143" t="s">
        <v>56</v>
      </c>
      <c r="C20" s="140"/>
      <c r="D20" s="135">
        <v>1</v>
      </c>
      <c r="E20" s="126">
        <v>1</v>
      </c>
      <c r="F20" s="126">
        <v>80</v>
      </c>
      <c r="G20" s="126"/>
      <c r="H20" s="144"/>
      <c r="I20" s="101"/>
      <c r="J20" s="135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44"/>
      <c r="AB20" s="101"/>
      <c r="AC20" s="135"/>
      <c r="AD20" s="144"/>
      <c r="AE20" s="101"/>
      <c r="AF20" s="155"/>
      <c r="AG20" s="101"/>
      <c r="AH20" s="101"/>
      <c r="AI20" s="135"/>
      <c r="AJ20" s="126"/>
      <c r="AK20" s="126">
        <f t="shared" si="0"/>
        <v>80</v>
      </c>
      <c r="AL20" s="126"/>
      <c r="AM20" s="126"/>
      <c r="AN20" s="126"/>
      <c r="AO20" s="126">
        <f t="shared" si="1"/>
        <v>1</v>
      </c>
      <c r="AP20" s="126">
        <f t="shared" si="2"/>
        <v>10</v>
      </c>
      <c r="AQ20" s="126">
        <f t="shared" si="3"/>
        <v>1</v>
      </c>
      <c r="AR20" s="126">
        <f t="shared" si="4"/>
        <v>10</v>
      </c>
      <c r="AS20" s="126">
        <f t="shared" si="5"/>
        <v>100</v>
      </c>
    </row>
    <row r="21" spans="1:45" ht="12.75" customHeight="1">
      <c r="A21" s="116"/>
      <c r="B21" s="143" t="s">
        <v>54</v>
      </c>
      <c r="C21" s="140"/>
      <c r="D21" s="135"/>
      <c r="E21" s="126"/>
      <c r="F21" s="126"/>
      <c r="G21" s="126"/>
      <c r="H21" s="144"/>
      <c r="I21" s="101"/>
      <c r="J21" s="135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44"/>
      <c r="AB21" s="101"/>
      <c r="AC21" s="135"/>
      <c r="AD21" s="144"/>
      <c r="AE21" s="101"/>
      <c r="AF21" s="155"/>
      <c r="AG21" s="101"/>
      <c r="AH21" s="101"/>
      <c r="AI21" s="135"/>
      <c r="AJ21" s="126"/>
      <c r="AK21" s="126">
        <f t="shared" si="0"/>
        <v>0</v>
      </c>
      <c r="AL21" s="126"/>
      <c r="AM21" s="126"/>
      <c r="AN21" s="126"/>
      <c r="AO21" s="126">
        <f t="shared" si="1"/>
        <v>0</v>
      </c>
      <c r="AP21" s="126">
        <f t="shared" si="2"/>
        <v>0</v>
      </c>
      <c r="AQ21" s="126">
        <f t="shared" si="3"/>
        <v>0</v>
      </c>
      <c r="AR21" s="126">
        <f t="shared" si="4"/>
        <v>0</v>
      </c>
      <c r="AS21" s="126">
        <f t="shared" si="5"/>
        <v>0</v>
      </c>
    </row>
    <row r="22" spans="1:45" ht="12.75" customHeight="1">
      <c r="A22" s="116"/>
      <c r="B22" s="143" t="s">
        <v>53</v>
      </c>
      <c r="C22" s="140"/>
      <c r="D22" s="135">
        <v>1</v>
      </c>
      <c r="E22" s="126"/>
      <c r="F22" s="126">
        <v>10</v>
      </c>
      <c r="G22" s="126"/>
      <c r="H22" s="144"/>
      <c r="I22" s="101"/>
      <c r="J22" s="135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44"/>
      <c r="AB22" s="101"/>
      <c r="AC22" s="135"/>
      <c r="AD22" s="144"/>
      <c r="AE22" s="101"/>
      <c r="AF22" s="155"/>
      <c r="AG22" s="101"/>
      <c r="AH22" s="101"/>
      <c r="AI22" s="135"/>
      <c r="AJ22" s="126"/>
      <c r="AK22" s="126">
        <f t="shared" si="0"/>
        <v>10</v>
      </c>
      <c r="AL22" s="126"/>
      <c r="AM22" s="126"/>
      <c r="AN22" s="126"/>
      <c r="AO22" s="126">
        <f t="shared" si="1"/>
        <v>0</v>
      </c>
      <c r="AP22" s="126">
        <f t="shared" si="2"/>
        <v>0</v>
      </c>
      <c r="AQ22" s="126">
        <f t="shared" si="3"/>
        <v>1</v>
      </c>
      <c r="AR22" s="126">
        <f t="shared" si="4"/>
        <v>10</v>
      </c>
      <c r="AS22" s="126">
        <f t="shared" si="5"/>
        <v>20</v>
      </c>
    </row>
    <row r="23" spans="1:45" ht="12.75" customHeight="1">
      <c r="A23" s="116"/>
      <c r="B23" s="143" t="s">
        <v>51</v>
      </c>
      <c r="C23" s="140"/>
      <c r="D23" s="135"/>
      <c r="E23" s="126"/>
      <c r="F23" s="126"/>
      <c r="G23" s="126"/>
      <c r="H23" s="144"/>
      <c r="I23" s="101"/>
      <c r="J23" s="135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44"/>
      <c r="AB23" s="101"/>
      <c r="AC23" s="135"/>
      <c r="AD23" s="144"/>
      <c r="AE23" s="101"/>
      <c r="AF23" s="128"/>
      <c r="AG23" s="101"/>
      <c r="AH23" s="101"/>
      <c r="AI23" s="135"/>
      <c r="AJ23" s="126"/>
      <c r="AK23" s="126">
        <f t="shared" si="0"/>
        <v>0</v>
      </c>
      <c r="AL23" s="126"/>
      <c r="AM23" s="126"/>
      <c r="AN23" s="126"/>
      <c r="AO23" s="126">
        <f t="shared" si="1"/>
        <v>0</v>
      </c>
      <c r="AP23" s="126">
        <f t="shared" si="2"/>
        <v>0</v>
      </c>
      <c r="AQ23" s="126">
        <f t="shared" si="3"/>
        <v>0</v>
      </c>
      <c r="AR23" s="126">
        <f t="shared" si="4"/>
        <v>0</v>
      </c>
      <c r="AS23" s="126">
        <f t="shared" si="5"/>
        <v>0</v>
      </c>
    </row>
    <row r="24" spans="1:45" ht="12.75" customHeight="1">
      <c r="A24" s="116"/>
      <c r="B24" s="142" t="s">
        <v>208</v>
      </c>
      <c r="C24" s="141"/>
      <c r="D24" s="135"/>
      <c r="E24" s="126"/>
      <c r="F24" s="126"/>
      <c r="G24" s="126"/>
      <c r="H24" s="144"/>
      <c r="I24" s="101"/>
      <c r="J24" s="135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44"/>
      <c r="AB24" s="101"/>
      <c r="AC24" s="135"/>
      <c r="AD24" s="144"/>
      <c r="AE24" s="101"/>
      <c r="AF24" s="155"/>
      <c r="AG24" s="101"/>
      <c r="AH24" s="101"/>
      <c r="AI24" s="135"/>
      <c r="AJ24" s="126"/>
      <c r="AK24" s="126">
        <f t="shared" si="0"/>
        <v>0</v>
      </c>
      <c r="AL24" s="126"/>
      <c r="AM24" s="126"/>
      <c r="AN24" s="126"/>
      <c r="AO24" s="126">
        <f t="shared" si="1"/>
        <v>0</v>
      </c>
      <c r="AP24" s="126">
        <f t="shared" si="2"/>
        <v>0</v>
      </c>
      <c r="AQ24" s="126">
        <f t="shared" si="3"/>
        <v>0</v>
      </c>
      <c r="AR24" s="126">
        <f t="shared" si="4"/>
        <v>0</v>
      </c>
      <c r="AS24" s="126">
        <f t="shared" si="5"/>
        <v>0</v>
      </c>
    </row>
    <row r="25" spans="1:45" ht="12.75" customHeight="1">
      <c r="A25" s="116"/>
      <c r="B25" s="142" t="s">
        <v>64</v>
      </c>
      <c r="C25" s="141"/>
      <c r="D25" s="135"/>
      <c r="E25" s="126"/>
      <c r="F25" s="153"/>
      <c r="G25" s="126"/>
      <c r="H25" s="144"/>
      <c r="I25" s="101"/>
      <c r="J25" s="135"/>
      <c r="K25" s="126"/>
      <c r="L25" s="129"/>
      <c r="M25" s="126"/>
      <c r="N25" s="126"/>
      <c r="O25" s="129"/>
      <c r="P25" s="126"/>
      <c r="Q25" s="126"/>
      <c r="R25" s="129"/>
      <c r="S25" s="126"/>
      <c r="T25" s="126"/>
      <c r="U25" s="129"/>
      <c r="V25" s="126"/>
      <c r="W25" s="126"/>
      <c r="X25" s="129"/>
      <c r="Y25" s="126"/>
      <c r="Z25" s="126"/>
      <c r="AA25" s="144"/>
      <c r="AB25" s="101"/>
      <c r="AC25" s="135"/>
      <c r="AD25" s="144"/>
      <c r="AE25" s="101"/>
      <c r="AF25" s="155"/>
      <c r="AG25" s="101"/>
      <c r="AH25" s="101"/>
      <c r="AI25" s="135"/>
      <c r="AJ25" s="126"/>
      <c r="AK25" s="126">
        <f t="shared" si="0"/>
        <v>0</v>
      </c>
      <c r="AL25" s="126"/>
      <c r="AM25" s="126"/>
      <c r="AN25" s="126"/>
      <c r="AO25" s="126">
        <f t="shared" si="1"/>
        <v>0</v>
      </c>
      <c r="AP25" s="126">
        <f t="shared" si="2"/>
        <v>0</v>
      </c>
      <c r="AQ25" s="126">
        <f t="shared" si="3"/>
        <v>0</v>
      </c>
      <c r="AR25" s="126">
        <f t="shared" si="4"/>
        <v>0</v>
      </c>
      <c r="AS25" s="126">
        <f t="shared" si="5"/>
        <v>0</v>
      </c>
    </row>
    <row r="26" spans="1:45" ht="12.75" customHeight="1">
      <c r="A26" s="116"/>
      <c r="B26" s="142"/>
      <c r="C26" s="141"/>
      <c r="D26" s="136"/>
      <c r="E26" s="127"/>
      <c r="F26" s="153"/>
      <c r="G26" s="127"/>
      <c r="H26" s="145"/>
      <c r="I26" s="101"/>
      <c r="J26" s="136"/>
      <c r="K26" s="127"/>
      <c r="L26" s="129"/>
      <c r="M26" s="127"/>
      <c r="N26" s="127"/>
      <c r="O26" s="129"/>
      <c r="P26" s="127"/>
      <c r="Q26" s="127"/>
      <c r="R26" s="129"/>
      <c r="S26" s="127"/>
      <c r="T26" s="127"/>
      <c r="U26" s="129"/>
      <c r="V26" s="127"/>
      <c r="W26" s="127"/>
      <c r="X26" s="129"/>
      <c r="Y26" s="127"/>
      <c r="Z26" s="127"/>
      <c r="AA26" s="145"/>
      <c r="AB26" s="101"/>
      <c r="AC26" s="136"/>
      <c r="AD26" s="145"/>
      <c r="AE26" s="101"/>
      <c r="AF26" s="176"/>
      <c r="AG26" s="101"/>
      <c r="AH26" s="101"/>
      <c r="AI26" s="136"/>
      <c r="AJ26" s="127"/>
      <c r="AK26" s="126">
        <f t="shared" si="0"/>
        <v>0</v>
      </c>
      <c r="AL26" s="126"/>
      <c r="AM26" s="126"/>
      <c r="AN26" s="126"/>
      <c r="AO26" s="126">
        <f t="shared" si="1"/>
        <v>0</v>
      </c>
      <c r="AP26" s="126">
        <f t="shared" si="2"/>
        <v>0</v>
      </c>
      <c r="AQ26" s="126">
        <f t="shared" si="3"/>
        <v>0</v>
      </c>
      <c r="AR26" s="126">
        <f t="shared" si="4"/>
        <v>0</v>
      </c>
      <c r="AS26" s="126">
        <f t="shared" si="5"/>
        <v>0</v>
      </c>
    </row>
    <row r="27" spans="1:45" ht="12.75" customHeight="1">
      <c r="A27" s="116"/>
      <c r="B27" s="142"/>
      <c r="C27" s="141"/>
      <c r="D27" s="135"/>
      <c r="E27" s="126"/>
      <c r="F27" s="126"/>
      <c r="G27" s="126"/>
      <c r="H27" s="144"/>
      <c r="I27" s="101"/>
      <c r="J27" s="135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44"/>
      <c r="AB27" s="101"/>
      <c r="AC27" s="135"/>
      <c r="AD27" s="144"/>
      <c r="AE27" s="101"/>
      <c r="AF27" s="155"/>
      <c r="AG27" s="101"/>
      <c r="AH27" s="101"/>
      <c r="AI27" s="135"/>
      <c r="AJ27" s="126"/>
      <c r="AK27" s="126">
        <f t="shared" si="0"/>
        <v>0</v>
      </c>
      <c r="AL27" s="126"/>
      <c r="AM27" s="126"/>
      <c r="AN27" s="126"/>
      <c r="AO27" s="126">
        <f t="shared" si="1"/>
        <v>0</v>
      </c>
      <c r="AP27" s="126">
        <f t="shared" si="2"/>
        <v>0</v>
      </c>
      <c r="AQ27" s="126">
        <f t="shared" si="3"/>
        <v>0</v>
      </c>
      <c r="AR27" s="126">
        <f t="shared" si="4"/>
        <v>0</v>
      </c>
      <c r="AS27" s="126">
        <f t="shared" si="5"/>
        <v>0</v>
      </c>
    </row>
    <row r="28" spans="1:45" ht="12.75" customHeight="1">
      <c r="A28" s="116"/>
      <c r="B28" s="142"/>
      <c r="C28" s="141"/>
      <c r="D28" s="135"/>
      <c r="E28" s="126"/>
      <c r="F28" s="126"/>
      <c r="G28" s="126"/>
      <c r="H28" s="144"/>
      <c r="I28" s="101"/>
      <c r="J28" s="135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44"/>
      <c r="AB28" s="101"/>
      <c r="AC28" s="135"/>
      <c r="AD28" s="144"/>
      <c r="AE28" s="101"/>
      <c r="AF28" s="155"/>
      <c r="AG28" s="101"/>
      <c r="AH28" s="101"/>
      <c r="AI28" s="135"/>
      <c r="AJ28" s="126"/>
      <c r="AK28" s="126">
        <f t="shared" si="0"/>
        <v>0</v>
      </c>
      <c r="AL28" s="126"/>
      <c r="AM28" s="126"/>
      <c r="AN28" s="126"/>
      <c r="AO28" s="126">
        <f t="shared" si="1"/>
        <v>0</v>
      </c>
      <c r="AP28" s="126">
        <f t="shared" si="2"/>
        <v>0</v>
      </c>
      <c r="AQ28" s="126">
        <f t="shared" si="3"/>
        <v>0</v>
      </c>
      <c r="AR28" s="126">
        <f t="shared" si="4"/>
        <v>0</v>
      </c>
      <c r="AS28" s="126">
        <f t="shared" si="5"/>
        <v>0</v>
      </c>
    </row>
    <row r="29" spans="1:45" ht="12.75" customHeight="1">
      <c r="A29" s="116"/>
      <c r="B29" s="143"/>
      <c r="C29" s="140"/>
      <c r="D29" s="135"/>
      <c r="E29" s="126"/>
      <c r="F29" s="126"/>
      <c r="G29" s="126"/>
      <c r="H29" s="144"/>
      <c r="I29" s="101"/>
      <c r="J29" s="13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44"/>
      <c r="AB29" s="101"/>
      <c r="AC29" s="135"/>
      <c r="AD29" s="144"/>
      <c r="AE29" s="101"/>
      <c r="AF29" s="155"/>
      <c r="AG29" s="101"/>
      <c r="AH29" s="101"/>
      <c r="AI29" s="135"/>
      <c r="AJ29" s="126"/>
      <c r="AK29" s="126">
        <f t="shared" si="0"/>
        <v>0</v>
      </c>
      <c r="AL29" s="126"/>
      <c r="AM29" s="126"/>
      <c r="AN29" s="126"/>
      <c r="AO29" s="126">
        <f t="shared" si="1"/>
        <v>0</v>
      </c>
      <c r="AP29" s="126">
        <f t="shared" si="2"/>
        <v>0</v>
      </c>
      <c r="AQ29" s="126">
        <f t="shared" si="3"/>
        <v>0</v>
      </c>
      <c r="AR29" s="126">
        <f t="shared" si="4"/>
        <v>0</v>
      </c>
      <c r="AS29" s="126">
        <f t="shared" si="5"/>
        <v>0</v>
      </c>
    </row>
    <row r="30" spans="1:45" ht="12.75" customHeight="1">
      <c r="A30" s="116"/>
      <c r="B30" s="140"/>
      <c r="C30" s="141"/>
      <c r="D30" s="135"/>
      <c r="E30" s="126"/>
      <c r="F30" s="126"/>
      <c r="G30" s="126"/>
      <c r="H30" s="144"/>
      <c r="I30" s="101"/>
      <c r="J30" s="13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44"/>
      <c r="AB30" s="101"/>
      <c r="AC30" s="135"/>
      <c r="AD30" s="144"/>
      <c r="AE30" s="101"/>
      <c r="AF30" s="155"/>
      <c r="AG30" s="101"/>
      <c r="AH30" s="101"/>
      <c r="AI30" s="135"/>
      <c r="AJ30" s="126"/>
      <c r="AK30" s="126">
        <f t="shared" si="0"/>
        <v>0</v>
      </c>
      <c r="AL30" s="126"/>
      <c r="AM30" s="126"/>
      <c r="AN30" s="126"/>
      <c r="AO30" s="126">
        <f t="shared" si="1"/>
        <v>0</v>
      </c>
      <c r="AP30" s="126">
        <f t="shared" si="2"/>
        <v>0</v>
      </c>
      <c r="AQ30" s="126">
        <f t="shared" si="3"/>
        <v>0</v>
      </c>
      <c r="AR30" s="126">
        <f t="shared" si="4"/>
        <v>0</v>
      </c>
      <c r="AS30" s="126">
        <f t="shared" si="5"/>
        <v>0</v>
      </c>
    </row>
    <row r="31" spans="1:45" ht="13.5" customHeight="1">
      <c r="A31" s="116"/>
      <c r="E31" s="118"/>
      <c r="F31" s="118"/>
      <c r="G31" s="118"/>
      <c r="H31" s="88"/>
      <c r="I31" s="146"/>
      <c r="J31" s="88"/>
      <c r="K31" s="118"/>
      <c r="L31" s="116"/>
      <c r="M31" s="118"/>
      <c r="N31" s="118"/>
      <c r="O31" s="116"/>
      <c r="P31" s="118"/>
      <c r="Q31" s="118"/>
      <c r="R31" s="116"/>
      <c r="S31" s="118"/>
      <c r="T31" s="118"/>
      <c r="U31" s="116"/>
      <c r="V31" s="118"/>
      <c r="W31" s="118"/>
      <c r="X31" s="116"/>
      <c r="Y31" s="118"/>
      <c r="Z31" s="118"/>
      <c r="AA31" s="88"/>
      <c r="AB31" s="146"/>
      <c r="AC31" s="88"/>
      <c r="AD31" s="88"/>
      <c r="AE31" s="146"/>
      <c r="AF31" s="88"/>
      <c r="AG31" s="146"/>
      <c r="AH31" s="146"/>
      <c r="AI31" s="88"/>
      <c r="AJ31" s="118"/>
      <c r="AK31" s="128"/>
      <c r="AL31" s="118"/>
      <c r="AM31" s="118"/>
      <c r="AN31" s="118"/>
      <c r="AO31" s="116"/>
      <c r="AP31" s="116"/>
      <c r="AQ31" s="118"/>
      <c r="AR31" s="118"/>
      <c r="AS31" s="118"/>
    </row>
    <row r="32" spans="1:45" ht="12.75" customHeight="1">
      <c r="A32" s="116"/>
      <c r="B32" s="134" t="s">
        <v>0</v>
      </c>
      <c r="E32" s="118"/>
      <c r="F32" s="118"/>
      <c r="G32" s="116"/>
      <c r="I32" s="146"/>
      <c r="J32" s="88"/>
      <c r="K32" s="118"/>
      <c r="L32" s="116"/>
      <c r="M32" s="118"/>
      <c r="N32" s="118"/>
      <c r="O32" s="116"/>
      <c r="P32" s="118"/>
      <c r="Q32" s="118"/>
      <c r="R32" s="116"/>
      <c r="S32" s="118"/>
      <c r="T32" s="118"/>
      <c r="U32" s="116"/>
      <c r="V32" s="118"/>
      <c r="W32" s="118"/>
      <c r="X32" s="116"/>
      <c r="Y32" s="118"/>
      <c r="Z32" s="118"/>
      <c r="AA32" s="88"/>
      <c r="AB32" s="146"/>
      <c r="AC32" s="88"/>
      <c r="AD32" s="88"/>
      <c r="AE32" s="146"/>
      <c r="AF32" s="88"/>
      <c r="AG32" s="146"/>
      <c r="AH32" s="146"/>
      <c r="AI32" s="88"/>
      <c r="AJ32" s="118"/>
      <c r="AK32" s="118"/>
      <c r="AL32" s="164"/>
      <c r="AM32" s="164"/>
      <c r="AN32" s="164"/>
      <c r="AO32" s="165"/>
      <c r="AP32" s="165"/>
      <c r="AQ32" s="164"/>
      <c r="AR32" s="164"/>
      <c r="AS32" s="166"/>
    </row>
    <row r="33" spans="1:45" ht="12.75" customHeight="1">
      <c r="A33" s="116"/>
      <c r="D33" s="88" t="s">
        <v>24</v>
      </c>
      <c r="E33" s="118"/>
      <c r="F33" s="118" t="s">
        <v>24</v>
      </c>
      <c r="G33" s="118" t="s">
        <v>25</v>
      </c>
      <c r="H33" s="88"/>
      <c r="I33" s="146" t="s">
        <v>25</v>
      </c>
      <c r="J33" s="88" t="s">
        <v>26</v>
      </c>
      <c r="K33" s="118"/>
      <c r="L33" s="118" t="s">
        <v>26</v>
      </c>
      <c r="M33" s="118" t="s">
        <v>27</v>
      </c>
      <c r="N33" s="118"/>
      <c r="O33" s="118" t="s">
        <v>28</v>
      </c>
      <c r="P33" s="118" t="s">
        <v>29</v>
      </c>
      <c r="Q33" s="118"/>
      <c r="R33" s="118" t="s">
        <v>29</v>
      </c>
      <c r="S33" s="118" t="s">
        <v>30</v>
      </c>
      <c r="T33" s="118"/>
      <c r="U33" s="118" t="s">
        <v>30</v>
      </c>
      <c r="V33" s="118" t="s">
        <v>31</v>
      </c>
      <c r="W33" s="118"/>
      <c r="X33" s="118" t="s">
        <v>31</v>
      </c>
      <c r="Y33" s="118" t="s">
        <v>32</v>
      </c>
      <c r="Z33" s="118"/>
      <c r="AA33" s="88" t="s">
        <v>32</v>
      </c>
      <c r="AB33" s="122" t="s">
        <v>33</v>
      </c>
      <c r="AC33" s="123"/>
      <c r="AD33" s="123"/>
      <c r="AE33" s="122" t="s">
        <v>34</v>
      </c>
      <c r="AF33" s="123"/>
      <c r="AG33" s="123"/>
      <c r="AH33" s="122" t="s">
        <v>35</v>
      </c>
      <c r="AI33" s="123"/>
      <c r="AJ33" s="118" t="s">
        <v>35</v>
      </c>
      <c r="AK33" s="118" t="s">
        <v>36</v>
      </c>
      <c r="AL33" s="118" t="s">
        <v>37</v>
      </c>
      <c r="AM33" s="118" t="s">
        <v>38</v>
      </c>
      <c r="AN33" s="118" t="s">
        <v>39</v>
      </c>
      <c r="AO33" s="122" t="s">
        <v>20</v>
      </c>
      <c r="AP33" s="123"/>
      <c r="AQ33" s="118" t="s">
        <v>36</v>
      </c>
      <c r="AR33" s="118" t="s">
        <v>40</v>
      </c>
      <c r="AS33" s="167" t="s">
        <v>41</v>
      </c>
    </row>
    <row r="34" spans="1:45" ht="12.75" customHeight="1">
      <c r="A34" s="79"/>
      <c r="B34" s="80"/>
      <c r="C34" s="139"/>
      <c r="D34" s="124" t="s">
        <v>40</v>
      </c>
      <c r="E34" s="124" t="s">
        <v>20</v>
      </c>
      <c r="F34" s="124" t="s">
        <v>42</v>
      </c>
      <c r="G34" s="124" t="s">
        <v>40</v>
      </c>
      <c r="H34" s="124" t="s">
        <v>20</v>
      </c>
      <c r="I34" s="147" t="s">
        <v>42</v>
      </c>
      <c r="J34" s="124" t="s">
        <v>40</v>
      </c>
      <c r="K34" s="124" t="s">
        <v>20</v>
      </c>
      <c r="L34" s="130" t="s">
        <v>42</v>
      </c>
      <c r="M34" s="124" t="s">
        <v>40</v>
      </c>
      <c r="N34" s="124" t="s">
        <v>20</v>
      </c>
      <c r="O34" s="130" t="s">
        <v>42</v>
      </c>
      <c r="P34" s="124" t="s">
        <v>40</v>
      </c>
      <c r="Q34" s="124" t="s">
        <v>20</v>
      </c>
      <c r="R34" s="130" t="s">
        <v>42</v>
      </c>
      <c r="S34" s="124" t="s">
        <v>40</v>
      </c>
      <c r="T34" s="124" t="s">
        <v>20</v>
      </c>
      <c r="U34" s="130" t="s">
        <v>42</v>
      </c>
      <c r="V34" s="124" t="s">
        <v>40</v>
      </c>
      <c r="W34" s="124" t="s">
        <v>20</v>
      </c>
      <c r="X34" s="130" t="s">
        <v>42</v>
      </c>
      <c r="Y34" s="124" t="s">
        <v>40</v>
      </c>
      <c r="Z34" s="124" t="s">
        <v>20</v>
      </c>
      <c r="AA34" s="90" t="s">
        <v>42</v>
      </c>
      <c r="AB34" s="147" t="s">
        <v>40</v>
      </c>
      <c r="AC34" s="90" t="s">
        <v>20</v>
      </c>
      <c r="AD34" s="90" t="s">
        <v>42</v>
      </c>
      <c r="AE34" s="147" t="s">
        <v>40</v>
      </c>
      <c r="AF34" s="90" t="s">
        <v>20</v>
      </c>
      <c r="AG34" s="147" t="s">
        <v>42</v>
      </c>
      <c r="AH34" s="147" t="s">
        <v>40</v>
      </c>
      <c r="AI34" s="90" t="s">
        <v>20</v>
      </c>
      <c r="AJ34" s="124" t="s">
        <v>42</v>
      </c>
      <c r="AK34" s="91" t="s">
        <v>42</v>
      </c>
      <c r="AL34" s="124" t="s">
        <v>43</v>
      </c>
      <c r="AM34" s="124" t="s">
        <v>19</v>
      </c>
      <c r="AN34" s="124" t="s">
        <v>42</v>
      </c>
      <c r="AO34" s="122" t="s">
        <v>42</v>
      </c>
      <c r="AP34" s="123"/>
      <c r="AQ34" s="169" t="s">
        <v>44</v>
      </c>
      <c r="AR34" s="124" t="s">
        <v>42</v>
      </c>
      <c r="AS34" s="116" t="s">
        <v>45</v>
      </c>
    </row>
    <row r="35" spans="1:45" ht="12.75" customHeight="1">
      <c r="A35" s="116"/>
      <c r="B35" s="125" t="s">
        <v>78</v>
      </c>
      <c r="C35" s="140"/>
      <c r="D35" s="135"/>
      <c r="E35" s="126"/>
      <c r="F35" s="126"/>
      <c r="G35" s="126"/>
      <c r="H35" s="144"/>
      <c r="I35" s="101"/>
      <c r="J35" s="135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44"/>
      <c r="AA35" s="140"/>
      <c r="AB35" s="101"/>
      <c r="AC35" s="140"/>
      <c r="AD35" s="140"/>
      <c r="AE35" s="101"/>
      <c r="AF35" s="140"/>
      <c r="AG35" s="101"/>
      <c r="AH35" s="101"/>
      <c r="AI35" s="140"/>
      <c r="AJ35" s="135"/>
      <c r="AK35" s="126">
        <f t="shared" ref="AK35:AK68" si="6">F35+I35+L35+O35+R35+U35+X35+AA35+AD35+AG35+AJ35</f>
        <v>0</v>
      </c>
      <c r="AL35" s="126"/>
      <c r="AM35" s="126"/>
      <c r="AN35" s="126"/>
      <c r="AO35" s="126">
        <f t="shared" ref="AO35:AO68" si="7">E35+H35+K35+N35+Q35+T35+W35+Z35+AC35+AF35+AI35</f>
        <v>0</v>
      </c>
      <c r="AP35" s="126">
        <f t="shared" ref="AP35:AP68" si="8">AO35*10</f>
        <v>0</v>
      </c>
      <c r="AQ35" s="126">
        <f t="shared" ref="AQ35:AQ68" si="9">D35+G35+J35+M35+J35+P35+S35+V35+Y35+AB35+AE35+AH35</f>
        <v>0</v>
      </c>
      <c r="AR35" s="126">
        <f t="shared" ref="AR35:AR68" si="10">AQ35*10</f>
        <v>0</v>
      </c>
      <c r="AS35" s="126">
        <f t="shared" ref="AS35:AS68" si="11">AR35+AP35+AN35+AM35+AL35+AK35</f>
        <v>0</v>
      </c>
    </row>
    <row r="36" spans="1:45" ht="12.75" customHeight="1">
      <c r="A36" s="116"/>
      <c r="B36" s="125" t="s">
        <v>90</v>
      </c>
      <c r="C36" s="140"/>
      <c r="D36" s="135"/>
      <c r="E36" s="126"/>
      <c r="F36" s="126"/>
      <c r="G36" s="126"/>
      <c r="H36" s="144"/>
      <c r="I36" s="101"/>
      <c r="J36" s="135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44"/>
      <c r="AA36" s="140"/>
      <c r="AB36" s="101"/>
      <c r="AC36" s="140"/>
      <c r="AD36" s="140"/>
      <c r="AE36" s="101"/>
      <c r="AF36" s="140"/>
      <c r="AG36" s="101"/>
      <c r="AH36" s="101"/>
      <c r="AI36" s="140"/>
      <c r="AJ36" s="135"/>
      <c r="AK36" s="126">
        <f t="shared" si="6"/>
        <v>0</v>
      </c>
      <c r="AL36" s="126"/>
      <c r="AM36" s="126"/>
      <c r="AN36" s="126"/>
      <c r="AO36" s="126">
        <f t="shared" si="7"/>
        <v>0</v>
      </c>
      <c r="AP36" s="126">
        <f t="shared" si="8"/>
        <v>0</v>
      </c>
      <c r="AQ36" s="126">
        <f t="shared" si="9"/>
        <v>0</v>
      </c>
      <c r="AR36" s="126">
        <f t="shared" si="10"/>
        <v>0</v>
      </c>
      <c r="AS36" s="126">
        <f t="shared" si="11"/>
        <v>0</v>
      </c>
    </row>
    <row r="37" spans="1:45" ht="12.75" customHeight="1">
      <c r="A37" s="116"/>
      <c r="B37" s="125" t="s">
        <v>92</v>
      </c>
      <c r="C37" s="140"/>
      <c r="D37" s="135"/>
      <c r="E37" s="126"/>
      <c r="F37" s="126"/>
      <c r="G37" s="126"/>
      <c r="H37" s="144"/>
      <c r="I37" s="101"/>
      <c r="J37" s="135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44"/>
      <c r="AA37" s="140"/>
      <c r="AB37" s="101"/>
      <c r="AC37" s="140"/>
      <c r="AD37" s="140"/>
      <c r="AE37" s="101"/>
      <c r="AF37" s="140"/>
      <c r="AG37" s="101"/>
      <c r="AH37" s="101"/>
      <c r="AI37" s="140"/>
      <c r="AJ37" s="135"/>
      <c r="AK37" s="126">
        <f t="shared" si="6"/>
        <v>0</v>
      </c>
      <c r="AL37" s="126"/>
      <c r="AM37" s="126"/>
      <c r="AN37" s="126"/>
      <c r="AO37" s="126">
        <f t="shared" si="7"/>
        <v>0</v>
      </c>
      <c r="AP37" s="126">
        <f t="shared" si="8"/>
        <v>0</v>
      </c>
      <c r="AQ37" s="126">
        <f t="shared" si="9"/>
        <v>0</v>
      </c>
      <c r="AR37" s="126">
        <f t="shared" si="10"/>
        <v>0</v>
      </c>
      <c r="AS37" s="126">
        <f t="shared" si="11"/>
        <v>0</v>
      </c>
    </row>
    <row r="38" spans="1:45" ht="12.75" customHeight="1">
      <c r="A38" s="77"/>
      <c r="B38" s="125" t="s">
        <v>211</v>
      </c>
      <c r="C38" s="140"/>
      <c r="D38" s="135">
        <v>1</v>
      </c>
      <c r="E38" s="126">
        <v>1</v>
      </c>
      <c r="F38" s="126">
        <v>10</v>
      </c>
      <c r="G38" s="126"/>
      <c r="H38" s="144"/>
      <c r="I38" s="101"/>
      <c r="J38" s="135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44"/>
      <c r="AA38" s="140"/>
      <c r="AB38" s="101"/>
      <c r="AC38" s="140"/>
      <c r="AD38" s="140"/>
      <c r="AE38" s="101"/>
      <c r="AF38" s="140"/>
      <c r="AG38" s="101"/>
      <c r="AH38" s="101"/>
      <c r="AI38" s="140"/>
      <c r="AJ38" s="135"/>
      <c r="AK38" s="126">
        <f t="shared" si="6"/>
        <v>10</v>
      </c>
      <c r="AL38" s="126"/>
      <c r="AM38" s="126"/>
      <c r="AN38" s="126"/>
      <c r="AO38" s="126">
        <f t="shared" si="7"/>
        <v>1</v>
      </c>
      <c r="AP38" s="126">
        <f t="shared" si="8"/>
        <v>10</v>
      </c>
      <c r="AQ38" s="126">
        <f t="shared" si="9"/>
        <v>1</v>
      </c>
      <c r="AR38" s="126">
        <f t="shared" si="10"/>
        <v>10</v>
      </c>
      <c r="AS38" s="126">
        <f t="shared" si="11"/>
        <v>30</v>
      </c>
    </row>
    <row r="39" spans="1:45" ht="12.75" customHeight="1">
      <c r="A39" s="116"/>
      <c r="B39" s="125" t="s">
        <v>201</v>
      </c>
      <c r="C39" s="140"/>
      <c r="D39" s="135"/>
      <c r="E39" s="126"/>
      <c r="F39" s="126"/>
      <c r="G39" s="126"/>
      <c r="H39" s="144"/>
      <c r="I39" s="101"/>
      <c r="J39" s="135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44"/>
      <c r="AA39" s="140"/>
      <c r="AB39" s="101"/>
      <c r="AC39" s="140"/>
      <c r="AD39" s="140"/>
      <c r="AE39" s="101"/>
      <c r="AF39" s="142"/>
      <c r="AG39" s="101"/>
      <c r="AH39" s="101"/>
      <c r="AI39" s="140"/>
      <c r="AJ39" s="135"/>
      <c r="AK39" s="126">
        <f t="shared" si="6"/>
        <v>0</v>
      </c>
      <c r="AL39" s="126"/>
      <c r="AM39" s="126"/>
      <c r="AN39" s="126"/>
      <c r="AO39" s="126">
        <f t="shared" si="7"/>
        <v>0</v>
      </c>
      <c r="AP39" s="126">
        <f t="shared" si="8"/>
        <v>0</v>
      </c>
      <c r="AQ39" s="126">
        <f t="shared" si="9"/>
        <v>0</v>
      </c>
      <c r="AR39" s="126">
        <f t="shared" si="10"/>
        <v>0</v>
      </c>
      <c r="AS39" s="126">
        <f t="shared" si="11"/>
        <v>0</v>
      </c>
    </row>
    <row r="40" spans="1:45" ht="12.75" customHeight="1">
      <c r="A40" s="116"/>
      <c r="B40" s="125" t="s">
        <v>87</v>
      </c>
      <c r="C40" s="140"/>
      <c r="D40" s="135"/>
      <c r="E40" s="126"/>
      <c r="F40" s="126"/>
      <c r="G40" s="126"/>
      <c r="H40" s="144"/>
      <c r="I40" s="101"/>
      <c r="J40" s="135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44"/>
      <c r="AA40" s="140"/>
      <c r="AB40" s="101"/>
      <c r="AC40" s="140"/>
      <c r="AD40" s="140"/>
      <c r="AE40" s="101"/>
      <c r="AF40" s="140"/>
      <c r="AG40" s="101"/>
      <c r="AH40" s="101"/>
      <c r="AI40" s="140"/>
      <c r="AJ40" s="135"/>
      <c r="AK40" s="126">
        <f t="shared" si="6"/>
        <v>0</v>
      </c>
      <c r="AL40" s="126"/>
      <c r="AM40" s="126"/>
      <c r="AN40" s="126"/>
      <c r="AO40" s="126">
        <f t="shared" si="7"/>
        <v>0</v>
      </c>
      <c r="AP40" s="126">
        <f t="shared" si="8"/>
        <v>0</v>
      </c>
      <c r="AQ40" s="126">
        <f t="shared" si="9"/>
        <v>0</v>
      </c>
      <c r="AR40" s="126">
        <f t="shared" si="10"/>
        <v>0</v>
      </c>
      <c r="AS40" s="126">
        <f t="shared" si="11"/>
        <v>0</v>
      </c>
    </row>
    <row r="41" spans="1:45" ht="12.75" customHeight="1">
      <c r="A41" s="116"/>
      <c r="B41" s="125" t="s">
        <v>74</v>
      </c>
      <c r="C41" s="140"/>
      <c r="D41" s="154"/>
      <c r="E41" s="153"/>
      <c r="F41" s="153"/>
      <c r="G41" s="129"/>
      <c r="H41" s="129"/>
      <c r="I41" s="101"/>
      <c r="J41" s="135"/>
      <c r="K41" s="126"/>
      <c r="L41" s="126"/>
      <c r="M41" s="126"/>
      <c r="N41" s="126"/>
      <c r="O41" s="129"/>
      <c r="P41" s="126"/>
      <c r="Q41" s="126"/>
      <c r="R41" s="129"/>
      <c r="S41" s="126"/>
      <c r="T41" s="126"/>
      <c r="U41" s="129"/>
      <c r="V41" s="126"/>
      <c r="W41" s="126"/>
      <c r="X41" s="129"/>
      <c r="Y41" s="126"/>
      <c r="Z41" s="144"/>
      <c r="AA41" s="140"/>
      <c r="AB41" s="101"/>
      <c r="AC41" s="142"/>
      <c r="AD41" s="142"/>
      <c r="AE41" s="101"/>
      <c r="AF41" s="142"/>
      <c r="AG41" s="101"/>
      <c r="AH41" s="101"/>
      <c r="AI41" s="140"/>
      <c r="AJ41" s="135"/>
      <c r="AK41" s="126">
        <f t="shared" si="6"/>
        <v>0</v>
      </c>
      <c r="AL41" s="126"/>
      <c r="AM41" s="126"/>
      <c r="AN41" s="126"/>
      <c r="AO41" s="126">
        <f t="shared" si="7"/>
        <v>0</v>
      </c>
      <c r="AP41" s="126">
        <f t="shared" si="8"/>
        <v>0</v>
      </c>
      <c r="AQ41" s="126">
        <f t="shared" si="9"/>
        <v>0</v>
      </c>
      <c r="AR41" s="126">
        <f t="shared" si="10"/>
        <v>0</v>
      </c>
      <c r="AS41" s="126">
        <f t="shared" si="11"/>
        <v>0</v>
      </c>
    </row>
    <row r="42" spans="1:45" ht="12.75" customHeight="1">
      <c r="A42" s="116"/>
      <c r="B42" s="125" t="s">
        <v>85</v>
      </c>
      <c r="C42" s="140"/>
      <c r="D42" s="135">
        <v>1</v>
      </c>
      <c r="E42" s="126">
        <v>1</v>
      </c>
      <c r="F42" s="126">
        <v>10</v>
      </c>
      <c r="G42" s="126"/>
      <c r="H42" s="144"/>
      <c r="I42" s="101"/>
      <c r="J42" s="135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44"/>
      <c r="AA42" s="140"/>
      <c r="AB42" s="101"/>
      <c r="AC42" s="140"/>
      <c r="AD42" s="140"/>
      <c r="AE42" s="101"/>
      <c r="AF42" s="140"/>
      <c r="AG42" s="101"/>
      <c r="AH42" s="101"/>
      <c r="AI42" s="140"/>
      <c r="AJ42" s="135"/>
      <c r="AK42" s="126">
        <f t="shared" si="6"/>
        <v>10</v>
      </c>
      <c r="AL42" s="126"/>
      <c r="AM42" s="126"/>
      <c r="AN42" s="126"/>
      <c r="AO42" s="126">
        <f t="shared" si="7"/>
        <v>1</v>
      </c>
      <c r="AP42" s="126">
        <f t="shared" si="8"/>
        <v>10</v>
      </c>
      <c r="AQ42" s="126">
        <f t="shared" si="9"/>
        <v>1</v>
      </c>
      <c r="AR42" s="126">
        <f t="shared" si="10"/>
        <v>10</v>
      </c>
      <c r="AS42" s="126">
        <f t="shared" si="11"/>
        <v>30</v>
      </c>
    </row>
    <row r="43" spans="1:45" ht="12.75" customHeight="1">
      <c r="A43" s="116"/>
      <c r="B43" s="125" t="s">
        <v>73</v>
      </c>
      <c r="C43" s="140"/>
      <c r="D43" s="135"/>
      <c r="E43" s="126"/>
      <c r="F43" s="126"/>
      <c r="G43" s="126"/>
      <c r="H43" s="144"/>
      <c r="I43" s="101"/>
      <c r="J43" s="135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44"/>
      <c r="AA43" s="140"/>
      <c r="AB43" s="101"/>
      <c r="AC43" s="140"/>
      <c r="AD43" s="140"/>
      <c r="AE43" s="101"/>
      <c r="AF43" s="140"/>
      <c r="AG43" s="101"/>
      <c r="AH43" s="101"/>
      <c r="AI43" s="140"/>
      <c r="AJ43" s="135"/>
      <c r="AK43" s="126">
        <f t="shared" si="6"/>
        <v>0</v>
      </c>
      <c r="AL43" s="126"/>
      <c r="AM43" s="126"/>
      <c r="AN43" s="126"/>
      <c r="AO43" s="126">
        <f t="shared" si="7"/>
        <v>0</v>
      </c>
      <c r="AP43" s="126">
        <f t="shared" si="8"/>
        <v>0</v>
      </c>
      <c r="AQ43" s="126">
        <f t="shared" si="9"/>
        <v>0</v>
      </c>
      <c r="AR43" s="126">
        <f t="shared" si="10"/>
        <v>0</v>
      </c>
      <c r="AS43" s="126">
        <f t="shared" si="11"/>
        <v>0</v>
      </c>
    </row>
    <row r="44" spans="1:45" ht="12.75" customHeight="1">
      <c r="A44" s="77"/>
      <c r="B44" s="125" t="s">
        <v>212</v>
      </c>
      <c r="C44" s="140"/>
      <c r="D44" s="135">
        <v>1</v>
      </c>
      <c r="E44" s="126">
        <v>1</v>
      </c>
      <c r="F44" s="126">
        <v>10</v>
      </c>
      <c r="G44" s="126"/>
      <c r="H44" s="144"/>
      <c r="I44" s="101"/>
      <c r="J44" s="135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44"/>
      <c r="AA44" s="140"/>
      <c r="AB44" s="101"/>
      <c r="AC44" s="140"/>
      <c r="AD44" s="140"/>
      <c r="AE44" s="101"/>
      <c r="AF44" s="140"/>
      <c r="AG44" s="101"/>
      <c r="AH44" s="101"/>
      <c r="AI44" s="140"/>
      <c r="AJ44" s="135"/>
      <c r="AK44" s="126">
        <f t="shared" si="6"/>
        <v>10</v>
      </c>
      <c r="AL44" s="126"/>
      <c r="AM44" s="126"/>
      <c r="AN44" s="126"/>
      <c r="AO44" s="126">
        <f t="shared" si="7"/>
        <v>1</v>
      </c>
      <c r="AP44" s="126">
        <f t="shared" si="8"/>
        <v>10</v>
      </c>
      <c r="AQ44" s="126">
        <f t="shared" si="9"/>
        <v>1</v>
      </c>
      <c r="AR44" s="126">
        <f t="shared" si="10"/>
        <v>10</v>
      </c>
      <c r="AS44" s="126">
        <f t="shared" si="11"/>
        <v>30</v>
      </c>
    </row>
    <row r="45" spans="1:45" ht="12.75" customHeight="1">
      <c r="A45" s="77"/>
      <c r="B45" s="125" t="s">
        <v>209</v>
      </c>
      <c r="C45" s="140"/>
      <c r="D45" s="135">
        <v>1</v>
      </c>
      <c r="E45" s="126"/>
      <c r="F45" s="126">
        <v>100</v>
      </c>
      <c r="G45" s="126"/>
      <c r="H45" s="144"/>
      <c r="I45" s="101"/>
      <c r="J45" s="135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44"/>
      <c r="AA45" s="140"/>
      <c r="AB45" s="101"/>
      <c r="AC45" s="140"/>
      <c r="AD45" s="140"/>
      <c r="AE45" s="101"/>
      <c r="AF45" s="140"/>
      <c r="AG45" s="101"/>
      <c r="AH45" s="101"/>
      <c r="AI45" s="140"/>
      <c r="AJ45" s="172"/>
      <c r="AK45" s="126">
        <f t="shared" si="6"/>
        <v>100</v>
      </c>
      <c r="AL45" s="126"/>
      <c r="AM45" s="126"/>
      <c r="AN45" s="126"/>
      <c r="AO45" s="126">
        <f t="shared" si="7"/>
        <v>0</v>
      </c>
      <c r="AP45" s="126">
        <f t="shared" si="8"/>
        <v>0</v>
      </c>
      <c r="AQ45" s="126">
        <f t="shared" si="9"/>
        <v>1</v>
      </c>
      <c r="AR45" s="126">
        <f t="shared" si="10"/>
        <v>10</v>
      </c>
      <c r="AS45" s="126">
        <f t="shared" si="11"/>
        <v>110</v>
      </c>
    </row>
    <row r="46" spans="1:45" ht="12.75" customHeight="1">
      <c r="A46" s="116"/>
      <c r="B46" s="125" t="s">
        <v>88</v>
      </c>
      <c r="C46" s="140"/>
      <c r="D46" s="135"/>
      <c r="E46" s="126"/>
      <c r="F46" s="126"/>
      <c r="G46" s="126"/>
      <c r="H46" s="144"/>
      <c r="I46" s="101"/>
      <c r="J46" s="135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44"/>
      <c r="AA46" s="140"/>
      <c r="AB46" s="101"/>
      <c r="AC46" s="142"/>
      <c r="AD46" s="142"/>
      <c r="AE46" s="101"/>
      <c r="AF46" s="140"/>
      <c r="AG46" s="101"/>
      <c r="AH46" s="101"/>
      <c r="AI46" s="140"/>
      <c r="AJ46" s="173"/>
      <c r="AK46" s="135">
        <f t="shared" si="6"/>
        <v>0</v>
      </c>
      <c r="AL46" s="126"/>
      <c r="AM46" s="126"/>
      <c r="AN46" s="126"/>
      <c r="AO46" s="126">
        <f t="shared" si="7"/>
        <v>0</v>
      </c>
      <c r="AP46" s="126">
        <f t="shared" si="8"/>
        <v>0</v>
      </c>
      <c r="AQ46" s="126">
        <f t="shared" si="9"/>
        <v>0</v>
      </c>
      <c r="AR46" s="126">
        <f t="shared" si="10"/>
        <v>0</v>
      </c>
      <c r="AS46" s="126">
        <f t="shared" si="11"/>
        <v>0</v>
      </c>
    </row>
    <row r="47" spans="1:45" ht="12.75" customHeight="1">
      <c r="A47" s="116"/>
      <c r="B47" s="125" t="s">
        <v>77</v>
      </c>
      <c r="C47" s="140"/>
      <c r="D47" s="135">
        <v>1</v>
      </c>
      <c r="E47" s="126">
        <v>1</v>
      </c>
      <c r="F47" s="126">
        <v>10</v>
      </c>
      <c r="G47" s="126"/>
      <c r="H47" s="144"/>
      <c r="I47" s="101"/>
      <c r="J47" s="135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44"/>
      <c r="AA47" s="140"/>
      <c r="AB47" s="101"/>
      <c r="AC47" s="142"/>
      <c r="AD47" s="142"/>
      <c r="AE47" s="101"/>
      <c r="AF47" s="142"/>
      <c r="AG47" s="101"/>
      <c r="AH47" s="101"/>
      <c r="AI47" s="140"/>
      <c r="AJ47" s="173"/>
      <c r="AK47" s="135">
        <f t="shared" si="6"/>
        <v>10</v>
      </c>
      <c r="AL47" s="126"/>
      <c r="AM47" s="126"/>
      <c r="AN47" s="126"/>
      <c r="AO47" s="126">
        <f t="shared" si="7"/>
        <v>1</v>
      </c>
      <c r="AP47" s="126">
        <f t="shared" si="8"/>
        <v>10</v>
      </c>
      <c r="AQ47" s="126">
        <f t="shared" si="9"/>
        <v>1</v>
      </c>
      <c r="AR47" s="126">
        <f t="shared" si="10"/>
        <v>10</v>
      </c>
      <c r="AS47" s="126">
        <f t="shared" si="11"/>
        <v>30</v>
      </c>
    </row>
    <row r="48" spans="1:45" ht="12.75" customHeight="1">
      <c r="A48" s="116"/>
      <c r="B48" s="125" t="s">
        <v>69</v>
      </c>
      <c r="C48" s="140"/>
      <c r="D48" s="135">
        <v>1</v>
      </c>
      <c r="E48" s="126">
        <v>1</v>
      </c>
      <c r="F48" s="126">
        <v>10</v>
      </c>
      <c r="G48" s="126"/>
      <c r="H48" s="144"/>
      <c r="I48" s="101"/>
      <c r="J48" s="135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44"/>
      <c r="AA48" s="140"/>
      <c r="AB48" s="101"/>
      <c r="AC48" s="142"/>
      <c r="AD48" s="142"/>
      <c r="AE48" s="101"/>
      <c r="AF48" s="140"/>
      <c r="AG48" s="101"/>
      <c r="AH48" s="101"/>
      <c r="AI48" s="140"/>
      <c r="AJ48" s="173"/>
      <c r="AK48" s="135">
        <f t="shared" si="6"/>
        <v>10</v>
      </c>
      <c r="AL48" s="126"/>
      <c r="AM48" s="126"/>
      <c r="AN48" s="126"/>
      <c r="AO48" s="126">
        <f t="shared" si="7"/>
        <v>1</v>
      </c>
      <c r="AP48" s="126">
        <f t="shared" si="8"/>
        <v>10</v>
      </c>
      <c r="AQ48" s="126">
        <f t="shared" si="9"/>
        <v>1</v>
      </c>
      <c r="AR48" s="126">
        <f t="shared" si="10"/>
        <v>10</v>
      </c>
      <c r="AS48" s="126">
        <f t="shared" si="11"/>
        <v>30</v>
      </c>
    </row>
    <row r="49" spans="1:45" ht="12.75" customHeight="1">
      <c r="A49" s="116"/>
      <c r="B49" s="125" t="s">
        <v>81</v>
      </c>
      <c r="C49" s="140"/>
      <c r="D49" s="135"/>
      <c r="E49" s="126"/>
      <c r="F49" s="126"/>
      <c r="G49" s="126"/>
      <c r="H49" s="144"/>
      <c r="I49" s="101"/>
      <c r="J49" s="135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44"/>
      <c r="AA49" s="140"/>
      <c r="AB49" s="101"/>
      <c r="AC49" s="142"/>
      <c r="AD49" s="142"/>
      <c r="AE49" s="101"/>
      <c r="AF49" s="142"/>
      <c r="AG49" s="101"/>
      <c r="AH49" s="101"/>
      <c r="AI49" s="142"/>
      <c r="AJ49" s="171"/>
      <c r="AK49" s="135">
        <f t="shared" si="6"/>
        <v>0</v>
      </c>
      <c r="AL49" s="126"/>
      <c r="AM49" s="126"/>
      <c r="AN49" s="126"/>
      <c r="AO49" s="126">
        <f t="shared" si="7"/>
        <v>0</v>
      </c>
      <c r="AP49" s="126">
        <f t="shared" si="8"/>
        <v>0</v>
      </c>
      <c r="AQ49" s="126">
        <f t="shared" si="9"/>
        <v>0</v>
      </c>
      <c r="AR49" s="126">
        <f t="shared" si="10"/>
        <v>0</v>
      </c>
      <c r="AS49" s="126">
        <f t="shared" si="11"/>
        <v>0</v>
      </c>
    </row>
    <row r="50" spans="1:45" ht="12.75" customHeight="1">
      <c r="A50" s="116"/>
      <c r="B50" s="125" t="s">
        <v>68</v>
      </c>
      <c r="C50" s="140"/>
      <c r="D50" s="135"/>
      <c r="E50" s="126"/>
      <c r="F50" s="126"/>
      <c r="G50" s="126"/>
      <c r="H50" s="144"/>
      <c r="I50" s="101"/>
      <c r="J50" s="135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44"/>
      <c r="AA50" s="140"/>
      <c r="AB50" s="101"/>
      <c r="AC50" s="140"/>
      <c r="AD50" s="140"/>
      <c r="AE50" s="101"/>
      <c r="AF50" s="140"/>
      <c r="AG50" s="101"/>
      <c r="AH50" s="101"/>
      <c r="AI50" s="140"/>
      <c r="AJ50" s="173"/>
      <c r="AK50" s="135">
        <f t="shared" si="6"/>
        <v>0</v>
      </c>
      <c r="AL50" s="126"/>
      <c r="AM50" s="126"/>
      <c r="AN50" s="126"/>
      <c r="AO50" s="126">
        <f t="shared" si="7"/>
        <v>0</v>
      </c>
      <c r="AP50" s="126">
        <f t="shared" si="8"/>
        <v>0</v>
      </c>
      <c r="AQ50" s="126">
        <f t="shared" si="9"/>
        <v>0</v>
      </c>
      <c r="AR50" s="126">
        <f t="shared" si="10"/>
        <v>0</v>
      </c>
      <c r="AS50" s="126">
        <f t="shared" si="11"/>
        <v>0</v>
      </c>
    </row>
    <row r="51" spans="1:45" ht="12.75" customHeight="1">
      <c r="A51" s="116"/>
      <c r="B51" s="125" t="s">
        <v>94</v>
      </c>
      <c r="C51" s="140"/>
      <c r="D51" s="135"/>
      <c r="E51" s="126"/>
      <c r="F51" s="126"/>
      <c r="G51" s="126"/>
      <c r="H51" s="144"/>
      <c r="I51" s="101"/>
      <c r="J51" s="135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44"/>
      <c r="AA51" s="140"/>
      <c r="AB51" s="101"/>
      <c r="AC51" s="142"/>
      <c r="AD51" s="142"/>
      <c r="AE51" s="101"/>
      <c r="AF51" s="140"/>
      <c r="AG51" s="101"/>
      <c r="AH51" s="101"/>
      <c r="AI51" s="140"/>
      <c r="AJ51" s="161"/>
      <c r="AK51" s="126">
        <f t="shared" si="6"/>
        <v>0</v>
      </c>
      <c r="AL51" s="126"/>
      <c r="AM51" s="126"/>
      <c r="AN51" s="126"/>
      <c r="AO51" s="126">
        <f t="shared" si="7"/>
        <v>0</v>
      </c>
      <c r="AP51" s="126">
        <f t="shared" si="8"/>
        <v>0</v>
      </c>
      <c r="AQ51" s="126">
        <f t="shared" si="9"/>
        <v>0</v>
      </c>
      <c r="AR51" s="126">
        <f t="shared" si="10"/>
        <v>0</v>
      </c>
      <c r="AS51" s="126">
        <f t="shared" si="11"/>
        <v>0</v>
      </c>
    </row>
    <row r="52" spans="1:45" ht="12.75" customHeight="1">
      <c r="A52" s="116"/>
      <c r="B52" s="125" t="s">
        <v>79</v>
      </c>
      <c r="C52" s="140"/>
      <c r="D52" s="135"/>
      <c r="E52" s="126"/>
      <c r="F52" s="126"/>
      <c r="G52" s="126"/>
      <c r="H52" s="144"/>
      <c r="I52" s="101"/>
      <c r="J52" s="135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44"/>
      <c r="AA52" s="140"/>
      <c r="AB52" s="101"/>
      <c r="AC52" s="142"/>
      <c r="AD52" s="142"/>
      <c r="AE52" s="101"/>
      <c r="AF52" s="142"/>
      <c r="AG52" s="101"/>
      <c r="AH52" s="101"/>
      <c r="AI52" s="140"/>
      <c r="AJ52" s="135"/>
      <c r="AK52" s="126">
        <f t="shared" si="6"/>
        <v>0</v>
      </c>
      <c r="AL52" s="126"/>
      <c r="AM52" s="126"/>
      <c r="AN52" s="126"/>
      <c r="AO52" s="126">
        <f t="shared" si="7"/>
        <v>0</v>
      </c>
      <c r="AP52" s="126">
        <f t="shared" si="8"/>
        <v>0</v>
      </c>
      <c r="AQ52" s="126">
        <f t="shared" si="9"/>
        <v>0</v>
      </c>
      <c r="AR52" s="126">
        <f t="shared" si="10"/>
        <v>0</v>
      </c>
      <c r="AS52" s="126">
        <f t="shared" si="11"/>
        <v>0</v>
      </c>
    </row>
    <row r="53" spans="1:45" ht="12.75" customHeight="1">
      <c r="A53" s="116"/>
      <c r="B53" s="125" t="s">
        <v>84</v>
      </c>
      <c r="C53" s="140"/>
      <c r="D53" s="135"/>
      <c r="E53" s="126"/>
      <c r="F53" s="126"/>
      <c r="G53" s="126"/>
      <c r="H53" s="144"/>
      <c r="I53" s="101"/>
      <c r="J53" s="135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44"/>
      <c r="AA53" s="140"/>
      <c r="AB53" s="101"/>
      <c r="AC53" s="140"/>
      <c r="AD53" s="140"/>
      <c r="AE53" s="101"/>
      <c r="AF53" s="140"/>
      <c r="AG53" s="101"/>
      <c r="AH53" s="101"/>
      <c r="AI53" s="140"/>
      <c r="AJ53" s="135"/>
      <c r="AK53" s="126">
        <f t="shared" si="6"/>
        <v>0</v>
      </c>
      <c r="AL53" s="126"/>
      <c r="AM53" s="126"/>
      <c r="AN53" s="126"/>
      <c r="AO53" s="126">
        <f t="shared" si="7"/>
        <v>0</v>
      </c>
      <c r="AP53" s="126">
        <f t="shared" si="8"/>
        <v>0</v>
      </c>
      <c r="AQ53" s="126">
        <f t="shared" si="9"/>
        <v>0</v>
      </c>
      <c r="AR53" s="126">
        <f t="shared" si="10"/>
        <v>0</v>
      </c>
      <c r="AS53" s="126">
        <f t="shared" si="11"/>
        <v>0</v>
      </c>
    </row>
    <row r="54" spans="1:45" ht="12.75" customHeight="1">
      <c r="A54" s="116"/>
      <c r="B54" s="125" t="s">
        <v>76</v>
      </c>
      <c r="C54" s="140"/>
      <c r="D54" s="135"/>
      <c r="E54" s="126"/>
      <c r="F54" s="126"/>
      <c r="G54" s="126"/>
      <c r="H54" s="144"/>
      <c r="I54" s="101"/>
      <c r="J54" s="135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44"/>
      <c r="AA54" s="140"/>
      <c r="AB54" s="101"/>
      <c r="AC54" s="140"/>
      <c r="AD54" s="140"/>
      <c r="AE54" s="101"/>
      <c r="AF54" s="140"/>
      <c r="AG54" s="101"/>
      <c r="AH54" s="101"/>
      <c r="AI54" s="140"/>
      <c r="AJ54" s="135"/>
      <c r="AK54" s="126">
        <f t="shared" si="6"/>
        <v>0</v>
      </c>
      <c r="AL54" s="126"/>
      <c r="AM54" s="126"/>
      <c r="AN54" s="126"/>
      <c r="AO54" s="126">
        <f t="shared" si="7"/>
        <v>0</v>
      </c>
      <c r="AP54" s="126">
        <f t="shared" si="8"/>
        <v>0</v>
      </c>
      <c r="AQ54" s="126">
        <f t="shared" si="9"/>
        <v>0</v>
      </c>
      <c r="AR54" s="126">
        <f t="shared" si="10"/>
        <v>0</v>
      </c>
      <c r="AS54" s="126">
        <f t="shared" si="11"/>
        <v>0</v>
      </c>
    </row>
    <row r="55" spans="1:45" ht="12.75" customHeight="1">
      <c r="A55" s="116"/>
      <c r="B55" s="125" t="s">
        <v>86</v>
      </c>
      <c r="C55" s="140"/>
      <c r="D55" s="135"/>
      <c r="E55" s="126"/>
      <c r="F55" s="126"/>
      <c r="G55" s="126"/>
      <c r="H55" s="144"/>
      <c r="I55" s="101"/>
      <c r="J55" s="135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44"/>
      <c r="AA55" s="140"/>
      <c r="AB55" s="101"/>
      <c r="AC55" s="140"/>
      <c r="AD55" s="140"/>
      <c r="AE55" s="101"/>
      <c r="AF55" s="142"/>
      <c r="AG55" s="101"/>
      <c r="AH55" s="101"/>
      <c r="AI55" s="140"/>
      <c r="AJ55" s="135"/>
      <c r="AK55" s="126">
        <f t="shared" si="6"/>
        <v>0</v>
      </c>
      <c r="AL55" s="126"/>
      <c r="AM55" s="126"/>
      <c r="AN55" s="126"/>
      <c r="AO55" s="126">
        <f t="shared" si="7"/>
        <v>0</v>
      </c>
      <c r="AP55" s="126">
        <f t="shared" si="8"/>
        <v>0</v>
      </c>
      <c r="AQ55" s="126">
        <f t="shared" si="9"/>
        <v>0</v>
      </c>
      <c r="AR55" s="126">
        <f t="shared" si="10"/>
        <v>0</v>
      </c>
      <c r="AS55" s="126">
        <f t="shared" si="11"/>
        <v>0</v>
      </c>
    </row>
    <row r="56" spans="1:45" ht="12.75" customHeight="1">
      <c r="A56" s="116"/>
      <c r="B56" s="125" t="s">
        <v>83</v>
      </c>
      <c r="C56" s="140"/>
      <c r="D56" s="135"/>
      <c r="E56" s="126"/>
      <c r="F56" s="126"/>
      <c r="G56" s="126"/>
      <c r="H56" s="144"/>
      <c r="I56" s="101"/>
      <c r="J56" s="135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44"/>
      <c r="AA56" s="140"/>
      <c r="AB56" s="101"/>
      <c r="AC56" s="140"/>
      <c r="AD56" s="140"/>
      <c r="AE56" s="101"/>
      <c r="AF56" s="140"/>
      <c r="AG56" s="101"/>
      <c r="AH56" s="101"/>
      <c r="AI56" s="140"/>
      <c r="AJ56" s="135"/>
      <c r="AK56" s="126">
        <f t="shared" si="6"/>
        <v>0</v>
      </c>
      <c r="AL56" s="126"/>
      <c r="AM56" s="126"/>
      <c r="AN56" s="126"/>
      <c r="AO56" s="126">
        <f t="shared" si="7"/>
        <v>0</v>
      </c>
      <c r="AP56" s="126">
        <f t="shared" si="8"/>
        <v>0</v>
      </c>
      <c r="AQ56" s="126">
        <f t="shared" si="9"/>
        <v>0</v>
      </c>
      <c r="AR56" s="126">
        <f t="shared" si="10"/>
        <v>0</v>
      </c>
      <c r="AS56" s="126">
        <f t="shared" si="11"/>
        <v>0</v>
      </c>
    </row>
    <row r="57" spans="1:45" ht="12.75" customHeight="1">
      <c r="A57" s="116"/>
      <c r="B57" s="125" t="s">
        <v>75</v>
      </c>
      <c r="C57" s="140"/>
      <c r="D57" s="135">
        <v>1</v>
      </c>
      <c r="E57" s="126">
        <v>1</v>
      </c>
      <c r="F57" s="126">
        <v>90</v>
      </c>
      <c r="G57" s="126"/>
      <c r="H57" s="144"/>
      <c r="I57" s="101"/>
      <c r="J57" s="135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44"/>
      <c r="AA57" s="140"/>
      <c r="AB57" s="101"/>
      <c r="AC57" s="140"/>
      <c r="AD57" s="140"/>
      <c r="AE57" s="101"/>
      <c r="AF57" s="140"/>
      <c r="AG57" s="101"/>
      <c r="AH57" s="101"/>
      <c r="AI57" s="140"/>
      <c r="AJ57" s="172"/>
      <c r="AK57" s="126">
        <f t="shared" si="6"/>
        <v>90</v>
      </c>
      <c r="AL57" s="126"/>
      <c r="AM57" s="126"/>
      <c r="AN57" s="126"/>
      <c r="AO57" s="126">
        <f t="shared" si="7"/>
        <v>1</v>
      </c>
      <c r="AP57" s="126">
        <f t="shared" si="8"/>
        <v>10</v>
      </c>
      <c r="AQ57" s="126">
        <f t="shared" si="9"/>
        <v>1</v>
      </c>
      <c r="AR57" s="126">
        <f t="shared" si="10"/>
        <v>10</v>
      </c>
      <c r="AS57" s="126">
        <f t="shared" si="11"/>
        <v>110</v>
      </c>
    </row>
    <row r="58" spans="1:45" ht="12.75" customHeight="1">
      <c r="A58" s="116"/>
      <c r="B58" s="125" t="s">
        <v>67</v>
      </c>
      <c r="C58" s="140"/>
      <c r="D58" s="135"/>
      <c r="E58" s="126"/>
      <c r="F58" s="126"/>
      <c r="G58" s="126"/>
      <c r="H58" s="144"/>
      <c r="I58" s="101"/>
      <c r="J58" s="135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44"/>
      <c r="AA58" s="140"/>
      <c r="AB58" s="101"/>
      <c r="AC58" s="140"/>
      <c r="AD58" s="140"/>
      <c r="AE58" s="101"/>
      <c r="AF58" s="140"/>
      <c r="AG58" s="101"/>
      <c r="AH58" s="101"/>
      <c r="AI58" s="140"/>
      <c r="AJ58" s="173"/>
      <c r="AK58" s="135">
        <f t="shared" si="6"/>
        <v>0</v>
      </c>
      <c r="AL58" s="126"/>
      <c r="AM58" s="126"/>
      <c r="AN58" s="126"/>
      <c r="AO58" s="126">
        <f t="shared" si="7"/>
        <v>0</v>
      </c>
      <c r="AP58" s="126">
        <f t="shared" si="8"/>
        <v>0</v>
      </c>
      <c r="AQ58" s="126">
        <f t="shared" si="9"/>
        <v>0</v>
      </c>
      <c r="AR58" s="126">
        <f t="shared" si="10"/>
        <v>0</v>
      </c>
      <c r="AS58" s="126">
        <f t="shared" si="11"/>
        <v>0</v>
      </c>
    </row>
    <row r="59" spans="1:45" ht="12.75" customHeight="1">
      <c r="A59" s="116"/>
      <c r="B59" s="125" t="s">
        <v>91</v>
      </c>
      <c r="C59" s="140"/>
      <c r="D59" s="135"/>
      <c r="E59" s="126"/>
      <c r="F59" s="126"/>
      <c r="G59" s="126"/>
      <c r="H59" s="144"/>
      <c r="I59" s="101"/>
      <c r="J59" s="135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44"/>
      <c r="AA59" s="140"/>
      <c r="AB59" s="101"/>
      <c r="AC59" s="142"/>
      <c r="AD59" s="142"/>
      <c r="AE59" s="101"/>
      <c r="AF59" s="142"/>
      <c r="AG59" s="101"/>
      <c r="AH59" s="101"/>
      <c r="AI59" s="142"/>
      <c r="AJ59" s="171"/>
      <c r="AK59" s="135">
        <f t="shared" si="6"/>
        <v>0</v>
      </c>
      <c r="AL59" s="126"/>
      <c r="AM59" s="126"/>
      <c r="AN59" s="126"/>
      <c r="AO59" s="126">
        <f t="shared" si="7"/>
        <v>0</v>
      </c>
      <c r="AP59" s="126">
        <f t="shared" si="8"/>
        <v>0</v>
      </c>
      <c r="AQ59" s="126">
        <f t="shared" si="9"/>
        <v>0</v>
      </c>
      <c r="AR59" s="126">
        <f t="shared" si="10"/>
        <v>0</v>
      </c>
      <c r="AS59" s="126">
        <f t="shared" si="11"/>
        <v>0</v>
      </c>
    </row>
    <row r="60" spans="1:45" ht="12.75" customHeight="1">
      <c r="A60" s="116"/>
      <c r="B60" s="125" t="s">
        <v>70</v>
      </c>
      <c r="C60" s="140"/>
      <c r="D60" s="135">
        <v>1</v>
      </c>
      <c r="E60" s="126">
        <v>1</v>
      </c>
      <c r="F60" s="126">
        <v>10</v>
      </c>
      <c r="G60" s="126"/>
      <c r="H60" s="144"/>
      <c r="I60" s="101"/>
      <c r="J60" s="135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44"/>
      <c r="AA60" s="140"/>
      <c r="AB60" s="101"/>
      <c r="AC60" s="140"/>
      <c r="AD60" s="140"/>
      <c r="AE60" s="101"/>
      <c r="AF60" s="140"/>
      <c r="AG60" s="101"/>
      <c r="AH60" s="101"/>
      <c r="AI60" s="140"/>
      <c r="AJ60" s="173"/>
      <c r="AK60" s="135">
        <f t="shared" si="6"/>
        <v>10</v>
      </c>
      <c r="AL60" s="126"/>
      <c r="AM60" s="126"/>
      <c r="AN60" s="126"/>
      <c r="AO60" s="126">
        <f t="shared" si="7"/>
        <v>1</v>
      </c>
      <c r="AP60" s="126">
        <f t="shared" si="8"/>
        <v>10</v>
      </c>
      <c r="AQ60" s="126">
        <f t="shared" si="9"/>
        <v>1</v>
      </c>
      <c r="AR60" s="126">
        <f t="shared" si="10"/>
        <v>10</v>
      </c>
      <c r="AS60" s="126">
        <f t="shared" si="11"/>
        <v>30</v>
      </c>
    </row>
    <row r="61" spans="1:45" ht="12.75" customHeight="1">
      <c r="A61" s="116"/>
      <c r="B61" s="125" t="s">
        <v>80</v>
      </c>
      <c r="C61" s="140"/>
      <c r="D61" s="135">
        <v>1</v>
      </c>
      <c r="E61" s="126">
        <v>1</v>
      </c>
      <c r="F61" s="126">
        <v>10</v>
      </c>
      <c r="G61" s="126"/>
      <c r="H61" s="144"/>
      <c r="I61" s="101"/>
      <c r="J61" s="135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44"/>
      <c r="AA61" s="140"/>
      <c r="AB61" s="101"/>
      <c r="AC61" s="140"/>
      <c r="AD61" s="140"/>
      <c r="AE61" s="101"/>
      <c r="AF61" s="140"/>
      <c r="AG61" s="101"/>
      <c r="AH61" s="101"/>
      <c r="AI61" s="140"/>
      <c r="AJ61" s="161"/>
      <c r="AK61" s="126">
        <f t="shared" si="6"/>
        <v>10</v>
      </c>
      <c r="AL61" s="126"/>
      <c r="AM61" s="126"/>
      <c r="AN61" s="126"/>
      <c r="AO61" s="126">
        <f t="shared" si="7"/>
        <v>1</v>
      </c>
      <c r="AP61" s="126">
        <f t="shared" si="8"/>
        <v>10</v>
      </c>
      <c r="AQ61" s="126">
        <f t="shared" si="9"/>
        <v>1</v>
      </c>
      <c r="AR61" s="126">
        <f t="shared" si="10"/>
        <v>10</v>
      </c>
      <c r="AS61" s="126">
        <f t="shared" si="11"/>
        <v>30</v>
      </c>
    </row>
    <row r="62" spans="1:45" ht="12.75" customHeight="1">
      <c r="A62" s="116"/>
      <c r="B62" s="125" t="s">
        <v>95</v>
      </c>
      <c r="C62" s="140"/>
      <c r="D62" s="135"/>
      <c r="E62" s="126"/>
      <c r="F62" s="126"/>
      <c r="G62" s="126"/>
      <c r="H62" s="144"/>
      <c r="I62" s="101"/>
      <c r="J62" s="135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44"/>
      <c r="AA62" s="140"/>
      <c r="AB62" s="101"/>
      <c r="AC62" s="140"/>
      <c r="AD62" s="140"/>
      <c r="AE62" s="101"/>
      <c r="AF62" s="140"/>
      <c r="AG62" s="101"/>
      <c r="AH62" s="101"/>
      <c r="AI62" s="140"/>
      <c r="AJ62" s="135"/>
      <c r="AK62" s="126">
        <f t="shared" si="6"/>
        <v>0</v>
      </c>
      <c r="AL62" s="126"/>
      <c r="AM62" s="126"/>
      <c r="AN62" s="126"/>
      <c r="AO62" s="126">
        <f t="shared" si="7"/>
        <v>0</v>
      </c>
      <c r="AP62" s="126">
        <f t="shared" si="8"/>
        <v>0</v>
      </c>
      <c r="AQ62" s="126">
        <f t="shared" si="9"/>
        <v>0</v>
      </c>
      <c r="AR62" s="126">
        <f t="shared" si="10"/>
        <v>0</v>
      </c>
      <c r="AS62" s="126">
        <f t="shared" si="11"/>
        <v>0</v>
      </c>
    </row>
    <row r="63" spans="1:45" ht="12.75" customHeight="1">
      <c r="A63" s="116"/>
      <c r="B63" s="125" t="s">
        <v>89</v>
      </c>
      <c r="C63" s="140"/>
      <c r="D63" s="135"/>
      <c r="E63" s="126"/>
      <c r="F63" s="126"/>
      <c r="G63" s="126"/>
      <c r="H63" s="144"/>
      <c r="I63" s="101"/>
      <c r="J63" s="135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44"/>
      <c r="AA63" s="140"/>
      <c r="AB63" s="101"/>
      <c r="AC63" s="140"/>
      <c r="AD63" s="140"/>
      <c r="AE63" s="101"/>
      <c r="AF63" s="140"/>
      <c r="AG63" s="101"/>
      <c r="AH63" s="101"/>
      <c r="AI63" s="140"/>
      <c r="AJ63" s="135"/>
      <c r="AK63" s="126">
        <f t="shared" si="6"/>
        <v>0</v>
      </c>
      <c r="AL63" s="126"/>
      <c r="AM63" s="126"/>
      <c r="AN63" s="126"/>
      <c r="AO63" s="126">
        <f t="shared" si="7"/>
        <v>0</v>
      </c>
      <c r="AP63" s="126">
        <f t="shared" si="8"/>
        <v>0</v>
      </c>
      <c r="AQ63" s="126">
        <f t="shared" si="9"/>
        <v>0</v>
      </c>
      <c r="AR63" s="126">
        <f t="shared" si="10"/>
        <v>0</v>
      </c>
      <c r="AS63" s="126">
        <f t="shared" si="11"/>
        <v>0</v>
      </c>
    </row>
    <row r="64" spans="1:45" ht="12.75" customHeight="1">
      <c r="A64" s="116"/>
      <c r="B64" s="125" t="s">
        <v>82</v>
      </c>
      <c r="C64" s="140"/>
      <c r="D64" s="135"/>
      <c r="E64" s="126"/>
      <c r="F64" s="126"/>
      <c r="G64" s="126"/>
      <c r="H64" s="144"/>
      <c r="I64" s="101"/>
      <c r="J64" s="135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44"/>
      <c r="AA64" s="140"/>
      <c r="AB64" s="101"/>
      <c r="AC64" s="140"/>
      <c r="AD64" s="140"/>
      <c r="AE64" s="101"/>
      <c r="AF64" s="140"/>
      <c r="AG64" s="101"/>
      <c r="AH64" s="101"/>
      <c r="AI64" s="140"/>
      <c r="AJ64" s="135"/>
      <c r="AK64" s="126">
        <f t="shared" si="6"/>
        <v>0</v>
      </c>
      <c r="AL64" s="126"/>
      <c r="AM64" s="126"/>
      <c r="AN64" s="126"/>
      <c r="AO64" s="126">
        <f t="shared" si="7"/>
        <v>0</v>
      </c>
      <c r="AP64" s="126">
        <f t="shared" si="8"/>
        <v>0</v>
      </c>
      <c r="AQ64" s="126">
        <f t="shared" si="9"/>
        <v>0</v>
      </c>
      <c r="AR64" s="126">
        <f t="shared" si="10"/>
        <v>0</v>
      </c>
      <c r="AS64" s="126">
        <f t="shared" si="11"/>
        <v>0</v>
      </c>
    </row>
    <row r="65" spans="1:45" ht="12.75" customHeight="1">
      <c r="A65" s="116"/>
      <c r="B65" s="125" t="s">
        <v>71</v>
      </c>
      <c r="C65" s="140"/>
      <c r="D65" s="135">
        <v>1</v>
      </c>
      <c r="E65" s="126">
        <v>1</v>
      </c>
      <c r="F65" s="126">
        <v>10</v>
      </c>
      <c r="G65" s="126"/>
      <c r="H65" s="144"/>
      <c r="I65" s="101"/>
      <c r="J65" s="135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44"/>
      <c r="AA65" s="140"/>
      <c r="AB65" s="101"/>
      <c r="AC65" s="142"/>
      <c r="AD65" s="142"/>
      <c r="AE65" s="101"/>
      <c r="AF65" s="140"/>
      <c r="AG65" s="101"/>
      <c r="AH65" s="101"/>
      <c r="AI65" s="140"/>
      <c r="AJ65" s="135"/>
      <c r="AK65" s="126">
        <f t="shared" si="6"/>
        <v>10</v>
      </c>
      <c r="AL65" s="126"/>
      <c r="AM65" s="126"/>
      <c r="AN65" s="126"/>
      <c r="AO65" s="126">
        <f t="shared" si="7"/>
        <v>1</v>
      </c>
      <c r="AP65" s="126">
        <f t="shared" si="8"/>
        <v>10</v>
      </c>
      <c r="AQ65" s="126">
        <f t="shared" si="9"/>
        <v>1</v>
      </c>
      <c r="AR65" s="126">
        <f t="shared" si="10"/>
        <v>10</v>
      </c>
      <c r="AS65" s="126">
        <f t="shared" si="11"/>
        <v>30</v>
      </c>
    </row>
    <row r="66" spans="1:45" ht="12.75" customHeight="1">
      <c r="A66" s="116"/>
      <c r="B66" s="125" t="s">
        <v>93</v>
      </c>
      <c r="C66" s="140"/>
      <c r="D66" s="135"/>
      <c r="E66" s="126"/>
      <c r="F66" s="126"/>
      <c r="G66" s="126"/>
      <c r="H66" s="144"/>
      <c r="I66" s="101"/>
      <c r="J66" s="135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44"/>
      <c r="AA66" s="140"/>
      <c r="AB66" s="101"/>
      <c r="AC66" s="142"/>
      <c r="AD66" s="142"/>
      <c r="AE66" s="101"/>
      <c r="AF66" s="140"/>
      <c r="AG66" s="101"/>
      <c r="AH66" s="101"/>
      <c r="AI66" s="140"/>
      <c r="AJ66" s="135"/>
      <c r="AK66" s="126">
        <f t="shared" si="6"/>
        <v>0</v>
      </c>
      <c r="AL66" s="126"/>
      <c r="AM66" s="126"/>
      <c r="AN66" s="126"/>
      <c r="AO66" s="126">
        <f t="shared" si="7"/>
        <v>0</v>
      </c>
      <c r="AP66" s="126">
        <f t="shared" si="8"/>
        <v>0</v>
      </c>
      <c r="AQ66" s="126">
        <f t="shared" si="9"/>
        <v>0</v>
      </c>
      <c r="AR66" s="126">
        <f t="shared" si="10"/>
        <v>0</v>
      </c>
      <c r="AS66" s="126">
        <f t="shared" si="11"/>
        <v>0</v>
      </c>
    </row>
    <row r="67" spans="1:45" ht="12.75" customHeight="1">
      <c r="A67" s="116"/>
      <c r="B67" s="125" t="s">
        <v>72</v>
      </c>
      <c r="C67" s="140"/>
      <c r="D67" s="135">
        <v>1</v>
      </c>
      <c r="E67" s="126">
        <v>1</v>
      </c>
      <c r="F67" s="126">
        <v>10</v>
      </c>
      <c r="G67" s="126"/>
      <c r="H67" s="144"/>
      <c r="I67" s="101"/>
      <c r="J67" s="135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44"/>
      <c r="AA67" s="140"/>
      <c r="AB67" s="101"/>
      <c r="AC67" s="140"/>
      <c r="AD67" s="140"/>
      <c r="AE67" s="101"/>
      <c r="AF67" s="140"/>
      <c r="AG67" s="101"/>
      <c r="AH67" s="101"/>
      <c r="AI67" s="140"/>
      <c r="AJ67" s="135"/>
      <c r="AK67" s="126">
        <f t="shared" si="6"/>
        <v>10</v>
      </c>
      <c r="AL67" s="126"/>
      <c r="AM67" s="126"/>
      <c r="AN67" s="126"/>
      <c r="AO67" s="126">
        <f t="shared" si="7"/>
        <v>1</v>
      </c>
      <c r="AP67" s="126">
        <f t="shared" si="8"/>
        <v>10</v>
      </c>
      <c r="AQ67" s="126">
        <f t="shared" si="9"/>
        <v>1</v>
      </c>
      <c r="AR67" s="126">
        <f t="shared" si="10"/>
        <v>10</v>
      </c>
      <c r="AS67" s="126">
        <f t="shared" si="11"/>
        <v>30</v>
      </c>
    </row>
    <row r="68" spans="1:45" ht="12.75" customHeight="1">
      <c r="A68" s="116"/>
      <c r="B68" s="125" t="s">
        <v>152</v>
      </c>
      <c r="C68" s="141"/>
      <c r="D68" s="135"/>
      <c r="E68" s="126"/>
      <c r="F68" s="126"/>
      <c r="G68" s="126"/>
      <c r="H68" s="144"/>
      <c r="I68" s="101"/>
      <c r="J68" s="135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44"/>
      <c r="AA68" s="140"/>
      <c r="AB68" s="101"/>
      <c r="AC68" s="140"/>
      <c r="AD68" s="140"/>
      <c r="AE68" s="101"/>
      <c r="AF68" s="140"/>
      <c r="AG68" s="101"/>
      <c r="AH68" s="101"/>
      <c r="AI68" s="140"/>
      <c r="AJ68" s="135"/>
      <c r="AK68" s="126">
        <f t="shared" si="6"/>
        <v>0</v>
      </c>
      <c r="AL68" s="126"/>
      <c r="AM68" s="126"/>
      <c r="AN68" s="126"/>
      <c r="AO68" s="126">
        <f t="shared" si="7"/>
        <v>0</v>
      </c>
      <c r="AP68" s="126">
        <f t="shared" si="8"/>
        <v>0</v>
      </c>
      <c r="AQ68" s="126">
        <f t="shared" si="9"/>
        <v>0</v>
      </c>
      <c r="AR68" s="126">
        <f t="shared" si="10"/>
        <v>0</v>
      </c>
      <c r="AS68" s="126">
        <f t="shared" si="11"/>
        <v>0</v>
      </c>
    </row>
    <row r="69" spans="1:45" ht="12.75" customHeight="1">
      <c r="A69" s="116"/>
      <c r="E69" s="118"/>
      <c r="F69" s="118"/>
      <c r="G69" s="116"/>
      <c r="I69" s="146"/>
      <c r="J69" s="88"/>
      <c r="K69" s="118"/>
      <c r="L69" s="116"/>
      <c r="M69" s="118"/>
      <c r="N69" s="118"/>
      <c r="O69" s="116"/>
      <c r="P69" s="118"/>
      <c r="Q69" s="118"/>
      <c r="R69" s="116"/>
      <c r="S69" s="118"/>
      <c r="T69" s="118"/>
      <c r="U69" s="116"/>
      <c r="V69" s="118"/>
      <c r="W69" s="118"/>
      <c r="X69" s="116"/>
      <c r="Y69" s="118"/>
      <c r="Z69" s="118"/>
      <c r="AA69" s="88"/>
      <c r="AB69" s="146"/>
      <c r="AC69" s="88"/>
      <c r="AD69" s="88"/>
      <c r="AE69" s="146"/>
      <c r="AF69" s="88"/>
      <c r="AG69" s="146"/>
      <c r="AH69" s="146"/>
      <c r="AI69" s="88"/>
      <c r="AJ69" s="118"/>
      <c r="AK69" s="118"/>
      <c r="AL69" s="118"/>
      <c r="AM69" s="118"/>
      <c r="AN69" s="118"/>
      <c r="AO69" s="131"/>
      <c r="AP69" s="131"/>
      <c r="AQ69" s="118"/>
      <c r="AR69" s="118"/>
      <c r="AS69" s="118"/>
    </row>
    <row r="70" spans="1:45" ht="12.75" customHeight="1">
      <c r="A70" s="116"/>
      <c r="B70" s="134" t="s">
        <v>46</v>
      </c>
      <c r="E70" s="118"/>
      <c r="F70" s="118"/>
      <c r="G70" s="116"/>
      <c r="I70" s="146"/>
      <c r="J70" s="88"/>
      <c r="K70" s="118"/>
      <c r="L70" s="116"/>
      <c r="M70" s="118"/>
      <c r="N70" s="118"/>
      <c r="O70" s="116"/>
      <c r="P70" s="118"/>
      <c r="Q70" s="118"/>
      <c r="R70" s="116"/>
      <c r="S70" s="118"/>
      <c r="T70" s="118"/>
      <c r="U70" s="116"/>
      <c r="V70" s="118"/>
      <c r="W70" s="118"/>
      <c r="X70" s="116"/>
      <c r="Y70" s="118"/>
      <c r="Z70" s="118"/>
      <c r="AA70" s="88"/>
      <c r="AB70" s="146"/>
      <c r="AC70" s="88"/>
      <c r="AD70" s="88"/>
      <c r="AE70" s="146"/>
      <c r="AF70" s="88"/>
      <c r="AG70" s="146"/>
      <c r="AH70" s="146"/>
      <c r="AI70" s="88"/>
      <c r="AJ70" s="118"/>
      <c r="AK70" s="118"/>
      <c r="AL70" s="164"/>
      <c r="AM70" s="164"/>
      <c r="AN70" s="164"/>
      <c r="AO70" s="165"/>
      <c r="AP70" s="165"/>
      <c r="AQ70" s="164"/>
      <c r="AR70" s="164"/>
      <c r="AS70" s="166"/>
    </row>
    <row r="71" spans="1:45" ht="12.75" customHeight="1">
      <c r="A71" s="116"/>
      <c r="D71" s="88" t="s">
        <v>24</v>
      </c>
      <c r="E71" s="118"/>
      <c r="F71" s="118" t="s">
        <v>24</v>
      </c>
      <c r="G71" s="118" t="s">
        <v>25</v>
      </c>
      <c r="H71" s="88"/>
      <c r="I71" s="146" t="s">
        <v>25</v>
      </c>
      <c r="J71" s="88" t="s">
        <v>26</v>
      </c>
      <c r="K71" s="118"/>
      <c r="L71" s="118" t="s">
        <v>26</v>
      </c>
      <c r="M71" s="118" t="s">
        <v>27</v>
      </c>
      <c r="N71" s="118"/>
      <c r="O71" s="118" t="s">
        <v>28</v>
      </c>
      <c r="P71" s="118" t="s">
        <v>29</v>
      </c>
      <c r="Q71" s="118"/>
      <c r="R71" s="118" t="s">
        <v>29</v>
      </c>
      <c r="S71" s="118" t="s">
        <v>30</v>
      </c>
      <c r="T71" s="118"/>
      <c r="U71" s="118" t="s">
        <v>30</v>
      </c>
      <c r="V71" s="118" t="s">
        <v>31</v>
      </c>
      <c r="W71" s="118"/>
      <c r="X71" s="118" t="s">
        <v>31</v>
      </c>
      <c r="Y71" s="118" t="s">
        <v>32</v>
      </c>
      <c r="Z71" s="118"/>
      <c r="AA71" s="88" t="s">
        <v>32</v>
      </c>
      <c r="AB71" s="122" t="s">
        <v>33</v>
      </c>
      <c r="AC71" s="123"/>
      <c r="AD71" s="123"/>
      <c r="AE71" s="122" t="s">
        <v>34</v>
      </c>
      <c r="AF71" s="123"/>
      <c r="AG71" s="123"/>
      <c r="AH71" s="122" t="s">
        <v>35</v>
      </c>
      <c r="AI71" s="123"/>
      <c r="AJ71" s="118" t="s">
        <v>35</v>
      </c>
      <c r="AK71" s="118" t="s">
        <v>36</v>
      </c>
      <c r="AL71" s="118" t="s">
        <v>37</v>
      </c>
      <c r="AM71" s="118" t="s">
        <v>38</v>
      </c>
      <c r="AN71" s="118" t="s">
        <v>39</v>
      </c>
      <c r="AO71" s="122" t="s">
        <v>20</v>
      </c>
      <c r="AP71" s="123"/>
      <c r="AQ71" s="118" t="s">
        <v>36</v>
      </c>
      <c r="AR71" s="118" t="s">
        <v>40</v>
      </c>
      <c r="AS71" s="167" t="s">
        <v>41</v>
      </c>
    </row>
    <row r="72" spans="1:45" ht="12.75" customHeight="1">
      <c r="A72" s="79"/>
      <c r="B72" s="80"/>
      <c r="C72" s="139"/>
      <c r="D72" s="90" t="s">
        <v>40</v>
      </c>
      <c r="E72" s="124" t="s">
        <v>20</v>
      </c>
      <c r="F72" s="91" t="s">
        <v>42</v>
      </c>
      <c r="G72" s="91" t="s">
        <v>40</v>
      </c>
      <c r="H72" s="124" t="s">
        <v>20</v>
      </c>
      <c r="I72" s="90" t="s">
        <v>42</v>
      </c>
      <c r="J72" s="90" t="s">
        <v>40</v>
      </c>
      <c r="K72" s="124" t="s">
        <v>20</v>
      </c>
      <c r="L72" s="79" t="s">
        <v>42</v>
      </c>
      <c r="M72" s="91" t="s">
        <v>40</v>
      </c>
      <c r="N72" s="124" t="s">
        <v>20</v>
      </c>
      <c r="O72" s="79" t="s">
        <v>42</v>
      </c>
      <c r="P72" s="91" t="s">
        <v>40</v>
      </c>
      <c r="Q72" s="124" t="s">
        <v>20</v>
      </c>
      <c r="R72" s="79" t="s">
        <v>42</v>
      </c>
      <c r="S72" s="91" t="s">
        <v>40</v>
      </c>
      <c r="T72" s="124" t="s">
        <v>20</v>
      </c>
      <c r="U72" s="79" t="s">
        <v>42</v>
      </c>
      <c r="V72" s="91" t="s">
        <v>40</v>
      </c>
      <c r="W72" s="124" t="s">
        <v>20</v>
      </c>
      <c r="X72" s="79" t="s">
        <v>42</v>
      </c>
      <c r="Y72" s="124" t="s">
        <v>40</v>
      </c>
      <c r="Z72" s="124" t="s">
        <v>20</v>
      </c>
      <c r="AA72" s="90" t="s">
        <v>42</v>
      </c>
      <c r="AB72" s="147" t="s">
        <v>40</v>
      </c>
      <c r="AC72" s="90" t="s">
        <v>20</v>
      </c>
      <c r="AD72" s="90" t="s">
        <v>42</v>
      </c>
      <c r="AE72" s="147" t="s">
        <v>40</v>
      </c>
      <c r="AF72" s="90" t="s">
        <v>20</v>
      </c>
      <c r="AG72" s="90" t="s">
        <v>42</v>
      </c>
      <c r="AH72" s="147" t="s">
        <v>40</v>
      </c>
      <c r="AI72" s="90" t="s">
        <v>20</v>
      </c>
      <c r="AJ72" s="91" t="s">
        <v>42</v>
      </c>
      <c r="AK72" s="91" t="s">
        <v>42</v>
      </c>
      <c r="AL72" s="91" t="s">
        <v>43</v>
      </c>
      <c r="AM72" s="91" t="s">
        <v>19</v>
      </c>
      <c r="AN72" s="124" t="s">
        <v>42</v>
      </c>
      <c r="AO72" s="122" t="s">
        <v>42</v>
      </c>
      <c r="AP72" s="123"/>
      <c r="AQ72" s="131" t="s">
        <v>44</v>
      </c>
      <c r="AR72" s="124" t="s">
        <v>42</v>
      </c>
      <c r="AS72" s="116" t="s">
        <v>45</v>
      </c>
    </row>
    <row r="73" spans="1:45" ht="12.75" customHeight="1">
      <c r="A73" s="116"/>
      <c r="B73" s="125" t="s">
        <v>103</v>
      </c>
      <c r="C73" s="140"/>
      <c r="D73" s="135"/>
      <c r="E73" s="126"/>
      <c r="F73" s="126"/>
      <c r="G73" s="126"/>
      <c r="H73" s="144"/>
      <c r="I73" s="101"/>
      <c r="J73" s="135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44"/>
      <c r="AA73" s="140"/>
      <c r="AB73" s="101"/>
      <c r="AC73" s="140"/>
      <c r="AD73" s="140"/>
      <c r="AE73" s="101"/>
      <c r="AF73" s="140"/>
      <c r="AG73" s="101"/>
      <c r="AH73" s="101"/>
      <c r="AI73" s="142"/>
      <c r="AJ73" s="128"/>
      <c r="AK73" s="126">
        <f t="shared" ref="AK73:AK99" si="12">F73+I73+L73+O73+R73+U73+X73+AA73+AD73+AG73+AJ73</f>
        <v>0</v>
      </c>
      <c r="AL73" s="126"/>
      <c r="AM73" s="126"/>
      <c r="AN73" s="126"/>
      <c r="AO73" s="126">
        <f t="shared" ref="AO73:AO101" si="13">E73+H73+K73+N73+Q73+T73+W73+Z73+AC73+AF73+AI73</f>
        <v>0</v>
      </c>
      <c r="AP73" s="126">
        <f t="shared" ref="AP73:AP104" si="14">AO73*10</f>
        <v>0</v>
      </c>
      <c r="AQ73" s="126">
        <f t="shared" ref="AQ73:AQ106" si="15">D73+G73+J73+M73+J73+P73+S73+V73+Y73+AB73+AE73+AH73</f>
        <v>0</v>
      </c>
      <c r="AR73" s="126">
        <f t="shared" ref="AR73:AR106" si="16">AQ73*10</f>
        <v>0</v>
      </c>
      <c r="AS73" s="126">
        <f t="shared" ref="AS73:AS106" si="17">AR73+AP73+AN73+AM73+AL73+AK73</f>
        <v>0</v>
      </c>
    </row>
    <row r="74" spans="1:45" ht="12.75" customHeight="1">
      <c r="A74" s="116"/>
      <c r="B74" s="125" t="s">
        <v>111</v>
      </c>
      <c r="C74" s="140"/>
      <c r="D74" s="135">
        <v>1</v>
      </c>
      <c r="E74" s="126">
        <v>1</v>
      </c>
      <c r="F74" s="126">
        <v>10</v>
      </c>
      <c r="G74" s="126"/>
      <c r="H74" s="144"/>
      <c r="I74" s="101"/>
      <c r="J74" s="135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44"/>
      <c r="AA74" s="140"/>
      <c r="AB74" s="101"/>
      <c r="AC74" s="140"/>
      <c r="AD74" s="140"/>
      <c r="AE74" s="101"/>
      <c r="AF74" s="140"/>
      <c r="AG74" s="101"/>
      <c r="AH74" s="101"/>
      <c r="AI74" s="140"/>
      <c r="AJ74" s="173"/>
      <c r="AK74" s="135">
        <f t="shared" si="12"/>
        <v>10</v>
      </c>
      <c r="AL74" s="126"/>
      <c r="AM74" s="126"/>
      <c r="AN74" s="126"/>
      <c r="AO74" s="126">
        <f t="shared" si="13"/>
        <v>1</v>
      </c>
      <c r="AP74" s="126">
        <f t="shared" si="14"/>
        <v>10</v>
      </c>
      <c r="AQ74" s="126">
        <f t="shared" si="15"/>
        <v>1</v>
      </c>
      <c r="AR74" s="126">
        <f t="shared" si="16"/>
        <v>10</v>
      </c>
      <c r="AS74" s="126">
        <f t="shared" si="17"/>
        <v>30</v>
      </c>
    </row>
    <row r="75" spans="1:45" ht="12.75" customHeight="1">
      <c r="A75" s="116"/>
      <c r="B75" s="125" t="s">
        <v>124</v>
      </c>
      <c r="C75" s="140"/>
      <c r="D75" s="135"/>
      <c r="E75" s="126"/>
      <c r="F75" s="126"/>
      <c r="G75" s="126"/>
      <c r="H75" s="144"/>
      <c r="I75" s="101"/>
      <c r="J75" s="135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44"/>
      <c r="AA75" s="140"/>
      <c r="AB75" s="101"/>
      <c r="AC75" s="140"/>
      <c r="AD75" s="140"/>
      <c r="AE75" s="101"/>
      <c r="AF75" s="142"/>
      <c r="AG75" s="101"/>
      <c r="AH75" s="101"/>
      <c r="AI75" s="142"/>
      <c r="AJ75" s="171"/>
      <c r="AK75" s="135">
        <f t="shared" si="12"/>
        <v>0</v>
      </c>
      <c r="AL75" s="126"/>
      <c r="AM75" s="126"/>
      <c r="AN75" s="126"/>
      <c r="AO75" s="126">
        <f t="shared" si="13"/>
        <v>0</v>
      </c>
      <c r="AP75" s="126">
        <f t="shared" si="14"/>
        <v>0</v>
      </c>
      <c r="AQ75" s="126">
        <f t="shared" si="15"/>
        <v>0</v>
      </c>
      <c r="AR75" s="126">
        <f t="shared" si="16"/>
        <v>0</v>
      </c>
      <c r="AS75" s="126">
        <f t="shared" si="17"/>
        <v>0</v>
      </c>
    </row>
    <row r="76" spans="1:45" ht="12.75" customHeight="1">
      <c r="A76" s="116"/>
      <c r="B76" s="125" t="s">
        <v>116</v>
      </c>
      <c r="C76" s="140"/>
      <c r="D76" s="135">
        <v>1</v>
      </c>
      <c r="E76" s="126"/>
      <c r="F76" s="126">
        <v>70</v>
      </c>
      <c r="G76" s="126"/>
      <c r="H76" s="144"/>
      <c r="I76" s="101"/>
      <c r="J76" s="135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44"/>
      <c r="AA76" s="140"/>
      <c r="AB76" s="101"/>
      <c r="AC76" s="142"/>
      <c r="AD76" s="142"/>
      <c r="AE76" s="101"/>
      <c r="AF76" s="142"/>
      <c r="AG76" s="101"/>
      <c r="AH76" s="101"/>
      <c r="AI76" s="140"/>
      <c r="AJ76" s="173"/>
      <c r="AK76" s="135">
        <f t="shared" si="12"/>
        <v>70</v>
      </c>
      <c r="AL76" s="126"/>
      <c r="AM76" s="126"/>
      <c r="AN76" s="126"/>
      <c r="AO76" s="126">
        <f t="shared" si="13"/>
        <v>0</v>
      </c>
      <c r="AP76" s="126">
        <f t="shared" si="14"/>
        <v>0</v>
      </c>
      <c r="AQ76" s="126">
        <f t="shared" si="15"/>
        <v>1</v>
      </c>
      <c r="AR76" s="126">
        <f t="shared" si="16"/>
        <v>10</v>
      </c>
      <c r="AS76" s="126">
        <f t="shared" si="17"/>
        <v>80</v>
      </c>
    </row>
    <row r="77" spans="1:45" ht="12.75" customHeight="1">
      <c r="A77" s="116"/>
      <c r="B77" s="125" t="s">
        <v>123</v>
      </c>
      <c r="C77" s="140"/>
      <c r="D77" s="135"/>
      <c r="E77" s="126"/>
      <c r="F77" s="126"/>
      <c r="G77" s="126"/>
      <c r="H77" s="144"/>
      <c r="I77" s="101"/>
      <c r="J77" s="135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44"/>
      <c r="AA77" s="140"/>
      <c r="AB77" s="101"/>
      <c r="AC77" s="142"/>
      <c r="AD77" s="142"/>
      <c r="AE77" s="101"/>
      <c r="AF77" s="142"/>
      <c r="AG77" s="101"/>
      <c r="AH77" s="101"/>
      <c r="AI77" s="140"/>
      <c r="AJ77" s="173"/>
      <c r="AK77" s="135">
        <f t="shared" ref="AK77:AK80" si="18">F77+I77+L77+O77+R77+U77+X77+AA77+AD77+AG77+AJ77</f>
        <v>0</v>
      </c>
      <c r="AL77" s="126"/>
      <c r="AM77" s="126"/>
      <c r="AN77" s="126"/>
      <c r="AO77" s="126">
        <f t="shared" ref="AO77:AO80" si="19">E77+H77+K77+N77+Q77+T77+W77+Z77+AC77+AF77+AI77</f>
        <v>0</v>
      </c>
      <c r="AP77" s="126">
        <f t="shared" ref="AP77:AP80" si="20">AO77*10</f>
        <v>0</v>
      </c>
      <c r="AQ77" s="126">
        <f t="shared" ref="AQ77:AQ80" si="21">D77+G77+J77+M77+J77+P77+S77+V77+Y77+AB77+AE77+AH77</f>
        <v>0</v>
      </c>
      <c r="AR77" s="126">
        <f t="shared" ref="AR77:AR80" si="22">AQ77*10</f>
        <v>0</v>
      </c>
      <c r="AS77" s="126">
        <f t="shared" ref="AS77:AS80" si="23">AR77+AP77+AN77+AM77+AL77+AK77</f>
        <v>0</v>
      </c>
    </row>
    <row r="78" spans="1:45" ht="12.75" customHeight="1">
      <c r="A78" s="77"/>
      <c r="B78" s="125" t="s">
        <v>222</v>
      </c>
      <c r="C78" s="140"/>
      <c r="D78" s="135">
        <v>1</v>
      </c>
      <c r="E78" s="126">
        <v>1</v>
      </c>
      <c r="F78" s="126">
        <v>10</v>
      </c>
      <c r="G78" s="126"/>
      <c r="H78" s="144"/>
      <c r="I78" s="101"/>
      <c r="J78" s="135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44"/>
      <c r="AA78" s="140"/>
      <c r="AB78" s="101"/>
      <c r="AC78" s="142"/>
      <c r="AD78" s="142"/>
      <c r="AE78" s="101"/>
      <c r="AF78" s="142"/>
      <c r="AG78" s="101"/>
      <c r="AH78" s="101"/>
      <c r="AI78" s="140"/>
      <c r="AJ78" s="173"/>
      <c r="AK78" s="135">
        <f t="shared" si="18"/>
        <v>10</v>
      </c>
      <c r="AL78" s="126"/>
      <c r="AM78" s="126"/>
      <c r="AN78" s="126"/>
      <c r="AO78" s="126">
        <f t="shared" si="19"/>
        <v>1</v>
      </c>
      <c r="AP78" s="126">
        <f t="shared" si="20"/>
        <v>10</v>
      </c>
      <c r="AQ78" s="126">
        <f t="shared" si="21"/>
        <v>1</v>
      </c>
      <c r="AR78" s="126">
        <f t="shared" si="22"/>
        <v>10</v>
      </c>
      <c r="AS78" s="126">
        <f t="shared" si="23"/>
        <v>30</v>
      </c>
    </row>
    <row r="79" spans="1:45" ht="12.75" customHeight="1">
      <c r="A79" s="116"/>
      <c r="B79" s="125" t="s">
        <v>106</v>
      </c>
      <c r="C79" s="140"/>
      <c r="D79" s="135">
        <v>1</v>
      </c>
      <c r="E79" s="126">
        <v>1</v>
      </c>
      <c r="F79" s="126">
        <v>100</v>
      </c>
      <c r="G79" s="126"/>
      <c r="H79" s="144"/>
      <c r="I79" s="101"/>
      <c r="J79" s="135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44"/>
      <c r="AA79" s="140"/>
      <c r="AB79" s="101"/>
      <c r="AC79" s="140"/>
      <c r="AD79" s="140"/>
      <c r="AE79" s="101"/>
      <c r="AF79" s="142"/>
      <c r="AG79" s="101"/>
      <c r="AH79" s="101"/>
      <c r="AI79" s="140"/>
      <c r="AJ79" s="173"/>
      <c r="AK79" s="135">
        <f t="shared" si="18"/>
        <v>100</v>
      </c>
      <c r="AL79" s="126"/>
      <c r="AM79" s="126"/>
      <c r="AN79" s="126"/>
      <c r="AO79" s="126">
        <f t="shared" si="19"/>
        <v>1</v>
      </c>
      <c r="AP79" s="126">
        <f t="shared" si="20"/>
        <v>10</v>
      </c>
      <c r="AQ79" s="126">
        <f t="shared" si="21"/>
        <v>1</v>
      </c>
      <c r="AR79" s="126">
        <f t="shared" si="22"/>
        <v>10</v>
      </c>
      <c r="AS79" s="126">
        <f t="shared" si="23"/>
        <v>120</v>
      </c>
    </row>
    <row r="80" spans="1:45" ht="12.75" customHeight="1">
      <c r="A80" s="116"/>
      <c r="B80" s="125" t="s">
        <v>101</v>
      </c>
      <c r="C80" s="140"/>
      <c r="D80" s="135">
        <v>1</v>
      </c>
      <c r="E80" s="126">
        <v>1</v>
      </c>
      <c r="F80" s="126">
        <v>80</v>
      </c>
      <c r="G80" s="126"/>
      <c r="H80" s="144"/>
      <c r="I80" s="101"/>
      <c r="J80" s="135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44"/>
      <c r="AA80" s="140"/>
      <c r="AB80" s="101"/>
      <c r="AC80" s="142"/>
      <c r="AD80" s="142"/>
      <c r="AE80" s="101"/>
      <c r="AF80" s="142"/>
      <c r="AG80" s="101"/>
      <c r="AH80" s="101"/>
      <c r="AI80" s="140"/>
      <c r="AJ80" s="173"/>
      <c r="AK80" s="135">
        <f t="shared" si="18"/>
        <v>80</v>
      </c>
      <c r="AL80" s="126"/>
      <c r="AM80" s="126"/>
      <c r="AN80" s="126"/>
      <c r="AO80" s="126">
        <f t="shared" si="19"/>
        <v>1</v>
      </c>
      <c r="AP80" s="126">
        <f t="shared" si="20"/>
        <v>10</v>
      </c>
      <c r="AQ80" s="126">
        <f t="shared" si="21"/>
        <v>1</v>
      </c>
      <c r="AR80" s="126">
        <f t="shared" si="22"/>
        <v>10</v>
      </c>
      <c r="AS80" s="126">
        <f t="shared" si="23"/>
        <v>100</v>
      </c>
    </row>
    <row r="81" spans="1:45" ht="12.75" customHeight="1">
      <c r="A81" s="116"/>
      <c r="B81" s="125" t="s">
        <v>99</v>
      </c>
      <c r="C81" s="140"/>
      <c r="D81" s="135">
        <v>1</v>
      </c>
      <c r="E81" s="126">
        <v>1</v>
      </c>
      <c r="F81" s="126">
        <v>10</v>
      </c>
      <c r="G81" s="126"/>
      <c r="H81" s="144"/>
      <c r="I81" s="101"/>
      <c r="J81" s="135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44"/>
      <c r="AA81" s="140"/>
      <c r="AB81" s="101"/>
      <c r="AC81" s="142"/>
      <c r="AD81" s="142"/>
      <c r="AE81" s="101"/>
      <c r="AF81" s="142"/>
      <c r="AG81" s="101"/>
      <c r="AH81" s="101"/>
      <c r="AI81" s="140"/>
      <c r="AJ81" s="173"/>
      <c r="AK81" s="135">
        <f t="shared" si="12"/>
        <v>10</v>
      </c>
      <c r="AL81" s="126"/>
      <c r="AM81" s="126"/>
      <c r="AN81" s="126"/>
      <c r="AO81" s="126">
        <f t="shared" si="13"/>
        <v>1</v>
      </c>
      <c r="AP81" s="126">
        <f t="shared" si="14"/>
        <v>10</v>
      </c>
      <c r="AQ81" s="126">
        <f t="shared" si="15"/>
        <v>1</v>
      </c>
      <c r="AR81" s="126">
        <f t="shared" si="16"/>
        <v>10</v>
      </c>
      <c r="AS81" s="126">
        <f t="shared" si="17"/>
        <v>30</v>
      </c>
    </row>
    <row r="82" spans="1:45" ht="12.75" customHeight="1">
      <c r="A82" s="116"/>
      <c r="B82" s="125" t="s">
        <v>118</v>
      </c>
      <c r="C82" s="140"/>
      <c r="D82" s="135"/>
      <c r="E82" s="126"/>
      <c r="F82" s="126"/>
      <c r="G82" s="126"/>
      <c r="H82" s="144"/>
      <c r="I82" s="101"/>
      <c r="J82" s="135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44"/>
      <c r="AA82" s="140"/>
      <c r="AB82" s="101"/>
      <c r="AC82" s="142"/>
      <c r="AD82" s="142"/>
      <c r="AE82" s="101"/>
      <c r="AF82" s="140"/>
      <c r="AG82" s="101"/>
      <c r="AH82" s="101"/>
      <c r="AI82" s="140"/>
      <c r="AJ82" s="173"/>
      <c r="AK82" s="135">
        <f t="shared" si="12"/>
        <v>0</v>
      </c>
      <c r="AL82" s="126"/>
      <c r="AM82" s="126"/>
      <c r="AN82" s="126"/>
      <c r="AO82" s="126">
        <f t="shared" si="13"/>
        <v>0</v>
      </c>
      <c r="AP82" s="126">
        <f t="shared" si="14"/>
        <v>0</v>
      </c>
      <c r="AQ82" s="126">
        <f t="shared" si="15"/>
        <v>0</v>
      </c>
      <c r="AR82" s="126">
        <f t="shared" si="16"/>
        <v>0</v>
      </c>
      <c r="AS82" s="126">
        <f t="shared" si="17"/>
        <v>0</v>
      </c>
    </row>
    <row r="83" spans="1:45" ht="12.75" customHeight="1">
      <c r="A83" s="116"/>
      <c r="B83" s="125" t="s">
        <v>96</v>
      </c>
      <c r="C83" s="140"/>
      <c r="D83" s="135"/>
      <c r="E83" s="126"/>
      <c r="F83" s="126"/>
      <c r="G83" s="126"/>
      <c r="H83" s="144"/>
      <c r="I83" s="101"/>
      <c r="J83" s="135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44"/>
      <c r="AA83" s="140"/>
      <c r="AB83" s="101"/>
      <c r="AC83" s="142"/>
      <c r="AD83" s="142"/>
      <c r="AE83" s="101"/>
      <c r="AF83" s="142"/>
      <c r="AG83" s="101"/>
      <c r="AH83" s="101"/>
      <c r="AI83" s="142"/>
      <c r="AJ83" s="171"/>
      <c r="AK83" s="135">
        <f t="shared" si="12"/>
        <v>0</v>
      </c>
      <c r="AL83" s="126"/>
      <c r="AM83" s="126"/>
      <c r="AN83" s="126"/>
      <c r="AO83" s="126">
        <f t="shared" si="13"/>
        <v>0</v>
      </c>
      <c r="AP83" s="126">
        <f t="shared" si="14"/>
        <v>0</v>
      </c>
      <c r="AQ83" s="126">
        <f t="shared" si="15"/>
        <v>0</v>
      </c>
      <c r="AR83" s="126">
        <f t="shared" si="16"/>
        <v>0</v>
      </c>
      <c r="AS83" s="126">
        <f t="shared" si="17"/>
        <v>0</v>
      </c>
    </row>
    <row r="84" spans="1:45" ht="12.75" customHeight="1">
      <c r="A84" s="116"/>
      <c r="B84" s="125" t="s">
        <v>105</v>
      </c>
      <c r="C84" s="140"/>
      <c r="D84" s="135">
        <v>1</v>
      </c>
      <c r="E84" s="126">
        <v>1</v>
      </c>
      <c r="F84" s="126">
        <v>10</v>
      </c>
      <c r="G84" s="126"/>
      <c r="H84" s="144"/>
      <c r="I84" s="101"/>
      <c r="J84" s="135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44"/>
      <c r="AA84" s="140"/>
      <c r="AB84" s="101"/>
      <c r="AC84" s="142"/>
      <c r="AD84" s="142"/>
      <c r="AE84" s="101"/>
      <c r="AF84" s="142"/>
      <c r="AG84" s="101"/>
      <c r="AH84" s="101"/>
      <c r="AI84" s="140"/>
      <c r="AJ84" s="173"/>
      <c r="AK84" s="135">
        <f t="shared" ref="AK84:AK100" si="24">F84+I84+L84+O84+R84+U84+X84+AA84+AD84+AG84+AJ84</f>
        <v>10</v>
      </c>
      <c r="AL84" s="126"/>
      <c r="AM84" s="126"/>
      <c r="AN84" s="126"/>
      <c r="AO84" s="126">
        <f t="shared" ref="AO84:AO100" si="25">E84+H84+K84+N84+Q84+T84+W84+Z84+AC84+AF84+AI84</f>
        <v>1</v>
      </c>
      <c r="AP84" s="126">
        <f t="shared" ref="AP84:AP100" si="26">AO84*10</f>
        <v>10</v>
      </c>
      <c r="AQ84" s="126">
        <f t="shared" ref="AQ84:AQ100" si="27">D84+G84+J84+M84+J84+P84+S84+V84+Y84+AB84+AE84+AH84</f>
        <v>1</v>
      </c>
      <c r="AR84" s="126">
        <f t="shared" ref="AR84:AR100" si="28">AQ84*10</f>
        <v>10</v>
      </c>
      <c r="AS84" s="126">
        <f t="shared" ref="AS84:AS100" si="29">AR84+AP84+AN84+AM84+AL84+AK84</f>
        <v>30</v>
      </c>
    </row>
    <row r="85" spans="1:45" ht="12.75" customHeight="1">
      <c r="A85" s="116"/>
      <c r="B85" s="125" t="s">
        <v>104</v>
      </c>
      <c r="C85" s="140"/>
      <c r="D85" s="135">
        <v>1</v>
      </c>
      <c r="E85" s="126">
        <v>1</v>
      </c>
      <c r="F85" s="126">
        <v>10</v>
      </c>
      <c r="G85" s="126"/>
      <c r="H85" s="144"/>
      <c r="I85" s="101"/>
      <c r="J85" s="135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44"/>
      <c r="AA85" s="140"/>
      <c r="AB85" s="101"/>
      <c r="AC85" s="140"/>
      <c r="AD85" s="140"/>
      <c r="AE85" s="101"/>
      <c r="AF85" s="142"/>
      <c r="AG85" s="101"/>
      <c r="AH85" s="101"/>
      <c r="AI85" s="140"/>
      <c r="AJ85" s="173"/>
      <c r="AK85" s="135">
        <f t="shared" si="24"/>
        <v>10</v>
      </c>
      <c r="AL85" s="126"/>
      <c r="AM85" s="126"/>
      <c r="AN85" s="126"/>
      <c r="AO85" s="126">
        <f t="shared" si="25"/>
        <v>1</v>
      </c>
      <c r="AP85" s="126">
        <f t="shared" si="26"/>
        <v>10</v>
      </c>
      <c r="AQ85" s="126">
        <f t="shared" si="27"/>
        <v>1</v>
      </c>
      <c r="AR85" s="126">
        <f t="shared" si="28"/>
        <v>10</v>
      </c>
      <c r="AS85" s="126">
        <f t="shared" si="29"/>
        <v>30</v>
      </c>
    </row>
    <row r="86" spans="1:45" ht="12.75" customHeight="1">
      <c r="A86" s="116"/>
      <c r="B86" s="125" t="s">
        <v>97</v>
      </c>
      <c r="C86" s="140"/>
      <c r="D86" s="135"/>
      <c r="E86" s="126"/>
      <c r="F86" s="126"/>
      <c r="G86" s="126"/>
      <c r="H86" s="144"/>
      <c r="I86" s="101"/>
      <c r="J86" s="135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44"/>
      <c r="AA86" s="140"/>
      <c r="AB86" s="101"/>
      <c r="AC86" s="142"/>
      <c r="AD86" s="142"/>
      <c r="AE86" s="101"/>
      <c r="AF86" s="142"/>
      <c r="AG86" s="101"/>
      <c r="AH86" s="101"/>
      <c r="AI86" s="142"/>
      <c r="AJ86" s="171"/>
      <c r="AK86" s="135">
        <f t="shared" si="24"/>
        <v>0</v>
      </c>
      <c r="AL86" s="126"/>
      <c r="AM86" s="126"/>
      <c r="AN86" s="126"/>
      <c r="AO86" s="126">
        <f t="shared" si="25"/>
        <v>0</v>
      </c>
      <c r="AP86" s="126">
        <f t="shared" si="26"/>
        <v>0</v>
      </c>
      <c r="AQ86" s="126">
        <f t="shared" si="27"/>
        <v>0</v>
      </c>
      <c r="AR86" s="126">
        <f t="shared" si="28"/>
        <v>0</v>
      </c>
      <c r="AS86" s="126">
        <f t="shared" si="29"/>
        <v>0</v>
      </c>
    </row>
    <row r="87" spans="1:45" ht="12.75" customHeight="1">
      <c r="A87" s="116"/>
      <c r="B87" s="125" t="s">
        <v>114</v>
      </c>
      <c r="C87" s="140"/>
      <c r="D87" s="135">
        <v>1</v>
      </c>
      <c r="E87" s="126">
        <v>1</v>
      </c>
      <c r="F87" s="126">
        <v>90</v>
      </c>
      <c r="G87" s="126"/>
      <c r="H87" s="144"/>
      <c r="I87" s="101"/>
      <c r="J87" s="135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44"/>
      <c r="AA87" s="140"/>
      <c r="AB87" s="101"/>
      <c r="AC87" s="140"/>
      <c r="AD87" s="140"/>
      <c r="AE87" s="101"/>
      <c r="AF87" s="140"/>
      <c r="AG87" s="101"/>
      <c r="AH87" s="101"/>
      <c r="AI87" s="140"/>
      <c r="AJ87" s="173"/>
      <c r="AK87" s="135">
        <f t="shared" si="24"/>
        <v>90</v>
      </c>
      <c r="AL87" s="126"/>
      <c r="AM87" s="126"/>
      <c r="AN87" s="126"/>
      <c r="AO87" s="126">
        <f t="shared" si="25"/>
        <v>1</v>
      </c>
      <c r="AP87" s="126">
        <f t="shared" si="26"/>
        <v>10</v>
      </c>
      <c r="AQ87" s="126">
        <f t="shared" si="27"/>
        <v>1</v>
      </c>
      <c r="AR87" s="126">
        <f t="shared" si="28"/>
        <v>10</v>
      </c>
      <c r="AS87" s="126">
        <f t="shared" si="29"/>
        <v>110</v>
      </c>
    </row>
    <row r="88" spans="1:45" ht="12.75" customHeight="1">
      <c r="A88" s="116"/>
      <c r="B88" s="125" t="s">
        <v>102</v>
      </c>
      <c r="C88" s="140"/>
      <c r="D88" s="135">
        <v>1</v>
      </c>
      <c r="E88" s="126">
        <v>1</v>
      </c>
      <c r="F88" s="126">
        <v>10</v>
      </c>
      <c r="G88" s="126"/>
      <c r="H88" s="144"/>
      <c r="I88" s="101"/>
      <c r="J88" s="135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44"/>
      <c r="AA88" s="140"/>
      <c r="AB88" s="101"/>
      <c r="AC88" s="140"/>
      <c r="AD88" s="140"/>
      <c r="AE88" s="101"/>
      <c r="AF88" s="142"/>
      <c r="AG88" s="101"/>
      <c r="AH88" s="101"/>
      <c r="AI88" s="142"/>
      <c r="AJ88" s="171"/>
      <c r="AK88" s="135">
        <f t="shared" si="24"/>
        <v>10</v>
      </c>
      <c r="AL88" s="126"/>
      <c r="AM88" s="126"/>
      <c r="AN88" s="126"/>
      <c r="AO88" s="126">
        <f t="shared" si="25"/>
        <v>1</v>
      </c>
      <c r="AP88" s="126">
        <f t="shared" si="26"/>
        <v>10</v>
      </c>
      <c r="AQ88" s="126">
        <f t="shared" si="27"/>
        <v>1</v>
      </c>
      <c r="AR88" s="126">
        <f t="shared" si="28"/>
        <v>10</v>
      </c>
      <c r="AS88" s="126">
        <f t="shared" si="29"/>
        <v>30</v>
      </c>
    </row>
    <row r="89" spans="1:45" ht="12.75" customHeight="1">
      <c r="A89" s="116"/>
      <c r="B89" s="125" t="s">
        <v>121</v>
      </c>
      <c r="C89" s="140"/>
      <c r="D89" s="135"/>
      <c r="E89" s="126"/>
      <c r="F89" s="126"/>
      <c r="G89" s="126"/>
      <c r="H89" s="144"/>
      <c r="I89" s="101"/>
      <c r="J89" s="135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44"/>
      <c r="AA89" s="140"/>
      <c r="AB89" s="101"/>
      <c r="AC89" s="142"/>
      <c r="AD89" s="142"/>
      <c r="AE89" s="101"/>
      <c r="AF89" s="142"/>
      <c r="AG89" s="101"/>
      <c r="AH89" s="101"/>
      <c r="AI89" s="142"/>
      <c r="AJ89" s="171"/>
      <c r="AK89" s="135">
        <f t="shared" si="24"/>
        <v>0</v>
      </c>
      <c r="AL89" s="126"/>
      <c r="AM89" s="126"/>
      <c r="AN89" s="126"/>
      <c r="AO89" s="126">
        <f t="shared" si="25"/>
        <v>0</v>
      </c>
      <c r="AP89" s="126">
        <f t="shared" si="26"/>
        <v>0</v>
      </c>
      <c r="AQ89" s="126">
        <f t="shared" si="27"/>
        <v>0</v>
      </c>
      <c r="AR89" s="126">
        <f t="shared" si="28"/>
        <v>0</v>
      </c>
      <c r="AS89" s="126">
        <f t="shared" si="29"/>
        <v>0</v>
      </c>
    </row>
    <row r="90" spans="1:45" ht="12.75" customHeight="1">
      <c r="A90" s="116"/>
      <c r="B90" s="124" t="s">
        <v>221</v>
      </c>
      <c r="C90" s="140"/>
      <c r="D90" s="135"/>
      <c r="E90" s="126"/>
      <c r="F90" s="126"/>
      <c r="G90" s="126"/>
      <c r="H90" s="144"/>
      <c r="I90" s="101"/>
      <c r="J90" s="135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44"/>
      <c r="AA90" s="140"/>
      <c r="AB90" s="101"/>
      <c r="AC90" s="140"/>
      <c r="AD90" s="140"/>
      <c r="AE90" s="101"/>
      <c r="AF90" s="140"/>
      <c r="AG90" s="101"/>
      <c r="AH90" s="101"/>
      <c r="AI90" s="140"/>
      <c r="AJ90" s="173"/>
      <c r="AK90" s="135">
        <f t="shared" si="24"/>
        <v>0</v>
      </c>
      <c r="AL90" s="126"/>
      <c r="AM90" s="126"/>
      <c r="AN90" s="126"/>
      <c r="AO90" s="126">
        <f t="shared" si="25"/>
        <v>0</v>
      </c>
      <c r="AP90" s="126">
        <f t="shared" si="26"/>
        <v>0</v>
      </c>
      <c r="AQ90" s="126">
        <f t="shared" si="27"/>
        <v>0</v>
      </c>
      <c r="AR90" s="126">
        <f t="shared" si="28"/>
        <v>0</v>
      </c>
      <c r="AS90" s="126">
        <f t="shared" si="29"/>
        <v>0</v>
      </c>
    </row>
    <row r="91" spans="1:45" ht="12.75" customHeight="1">
      <c r="A91" s="116"/>
      <c r="B91" s="125" t="s">
        <v>115</v>
      </c>
      <c r="C91" s="140"/>
      <c r="D91" s="135">
        <v>1</v>
      </c>
      <c r="E91" s="126">
        <v>1</v>
      </c>
      <c r="F91" s="126">
        <v>10</v>
      </c>
      <c r="G91" s="126"/>
      <c r="H91" s="144"/>
      <c r="I91" s="101"/>
      <c r="J91" s="135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44"/>
      <c r="AA91" s="140"/>
      <c r="AB91" s="101"/>
      <c r="AC91" s="140"/>
      <c r="AD91" s="140"/>
      <c r="AE91" s="101"/>
      <c r="AF91" s="140"/>
      <c r="AG91" s="101"/>
      <c r="AH91" s="101"/>
      <c r="AI91" s="140"/>
      <c r="AJ91" s="161"/>
      <c r="AK91" s="126">
        <f t="shared" si="24"/>
        <v>10</v>
      </c>
      <c r="AL91" s="126"/>
      <c r="AM91" s="126"/>
      <c r="AN91" s="126"/>
      <c r="AO91" s="126">
        <f t="shared" si="25"/>
        <v>1</v>
      </c>
      <c r="AP91" s="126">
        <f t="shared" si="26"/>
        <v>10</v>
      </c>
      <c r="AQ91" s="126">
        <f t="shared" si="27"/>
        <v>1</v>
      </c>
      <c r="AR91" s="126">
        <f t="shared" si="28"/>
        <v>10</v>
      </c>
      <c r="AS91" s="126">
        <f t="shared" si="29"/>
        <v>30</v>
      </c>
    </row>
    <row r="92" spans="1:45" ht="12.75" customHeight="1">
      <c r="A92" s="116"/>
      <c r="B92" s="125" t="s">
        <v>110</v>
      </c>
      <c r="C92" s="140"/>
      <c r="D92" s="135"/>
      <c r="E92" s="126"/>
      <c r="F92" s="126"/>
      <c r="G92" s="126"/>
      <c r="H92" s="144"/>
      <c r="I92" s="101"/>
      <c r="J92" s="135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44"/>
      <c r="AA92" s="140"/>
      <c r="AB92" s="101"/>
      <c r="AC92" s="142"/>
      <c r="AD92" s="142"/>
      <c r="AE92" s="101"/>
      <c r="AF92" s="142"/>
      <c r="AG92" s="101"/>
      <c r="AH92" s="101"/>
      <c r="AI92" s="140"/>
      <c r="AJ92" s="135"/>
      <c r="AK92" s="126">
        <f t="shared" si="24"/>
        <v>0</v>
      </c>
      <c r="AL92" s="126"/>
      <c r="AM92" s="126"/>
      <c r="AN92" s="126"/>
      <c r="AO92" s="126">
        <f t="shared" si="25"/>
        <v>0</v>
      </c>
      <c r="AP92" s="126">
        <f t="shared" si="26"/>
        <v>0</v>
      </c>
      <c r="AQ92" s="126">
        <f t="shared" si="27"/>
        <v>0</v>
      </c>
      <c r="AR92" s="126">
        <f t="shared" si="28"/>
        <v>0</v>
      </c>
      <c r="AS92" s="126">
        <f t="shared" si="29"/>
        <v>0</v>
      </c>
    </row>
    <row r="93" spans="1:45" ht="12.75" customHeight="1">
      <c r="A93" s="116"/>
      <c r="B93" s="125" t="s">
        <v>108</v>
      </c>
      <c r="C93" s="140"/>
      <c r="D93" s="135">
        <v>1</v>
      </c>
      <c r="E93" s="126">
        <v>1</v>
      </c>
      <c r="F93" s="126">
        <v>10</v>
      </c>
      <c r="G93" s="126"/>
      <c r="H93" s="144"/>
      <c r="I93" s="101"/>
      <c r="J93" s="135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44"/>
      <c r="AA93" s="140"/>
      <c r="AB93" s="101"/>
      <c r="AC93" s="140"/>
      <c r="AD93" s="140"/>
      <c r="AE93" s="101"/>
      <c r="AF93" s="142"/>
      <c r="AG93" s="101"/>
      <c r="AH93" s="101"/>
      <c r="AI93" s="140"/>
      <c r="AJ93" s="135"/>
      <c r="AK93" s="126">
        <f t="shared" si="24"/>
        <v>10</v>
      </c>
      <c r="AL93" s="126"/>
      <c r="AM93" s="126"/>
      <c r="AN93" s="126"/>
      <c r="AO93" s="126">
        <f t="shared" si="25"/>
        <v>1</v>
      </c>
      <c r="AP93" s="126">
        <f t="shared" si="26"/>
        <v>10</v>
      </c>
      <c r="AQ93" s="126">
        <f t="shared" si="27"/>
        <v>1</v>
      </c>
      <c r="AR93" s="126">
        <f t="shared" si="28"/>
        <v>10</v>
      </c>
      <c r="AS93" s="126">
        <f t="shared" si="29"/>
        <v>30</v>
      </c>
    </row>
    <row r="94" spans="1:45" ht="12.75" customHeight="1">
      <c r="A94" s="116"/>
      <c r="B94" s="125" t="s">
        <v>120</v>
      </c>
      <c r="C94" s="140"/>
      <c r="D94" s="135"/>
      <c r="E94" s="126"/>
      <c r="F94" s="126"/>
      <c r="G94" s="126"/>
      <c r="H94" s="144"/>
      <c r="I94" s="101"/>
      <c r="J94" s="135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44"/>
      <c r="AA94" s="140"/>
      <c r="AB94" s="101"/>
      <c r="AC94" s="140"/>
      <c r="AD94" s="140"/>
      <c r="AE94" s="101"/>
      <c r="AF94" s="140"/>
      <c r="AG94" s="101"/>
      <c r="AH94" s="101"/>
      <c r="AI94" s="140"/>
      <c r="AJ94" s="135"/>
      <c r="AK94" s="126">
        <f t="shared" si="24"/>
        <v>0</v>
      </c>
      <c r="AL94" s="126"/>
      <c r="AM94" s="126"/>
      <c r="AN94" s="126"/>
      <c r="AO94" s="126">
        <f t="shared" si="25"/>
        <v>0</v>
      </c>
      <c r="AP94" s="126">
        <f t="shared" si="26"/>
        <v>0</v>
      </c>
      <c r="AQ94" s="126">
        <f t="shared" si="27"/>
        <v>0</v>
      </c>
      <c r="AR94" s="126">
        <f t="shared" si="28"/>
        <v>0</v>
      </c>
      <c r="AS94" s="126">
        <f t="shared" si="29"/>
        <v>0</v>
      </c>
    </row>
    <row r="95" spans="1:45" ht="12.75" customHeight="1">
      <c r="A95" s="77"/>
      <c r="B95" s="125" t="s">
        <v>224</v>
      </c>
      <c r="C95" s="140"/>
      <c r="D95" s="135">
        <v>1</v>
      </c>
      <c r="E95" s="126">
        <v>1</v>
      </c>
      <c r="F95" s="126">
        <v>10</v>
      </c>
      <c r="G95" s="126"/>
      <c r="H95" s="144"/>
      <c r="I95" s="101"/>
      <c r="J95" s="135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44"/>
      <c r="AA95" s="140"/>
      <c r="AB95" s="101"/>
      <c r="AC95" s="140"/>
      <c r="AD95" s="140"/>
      <c r="AE95" s="101"/>
      <c r="AF95" s="140"/>
      <c r="AG95" s="101"/>
      <c r="AH95" s="101"/>
      <c r="AI95" s="140"/>
      <c r="AJ95" s="135"/>
      <c r="AK95" s="126">
        <f t="shared" si="24"/>
        <v>10</v>
      </c>
      <c r="AL95" s="126"/>
      <c r="AM95" s="126"/>
      <c r="AN95" s="126"/>
      <c r="AO95" s="126">
        <f t="shared" si="25"/>
        <v>1</v>
      </c>
      <c r="AP95" s="126">
        <f t="shared" si="26"/>
        <v>10</v>
      </c>
      <c r="AQ95" s="126">
        <f t="shared" si="27"/>
        <v>1</v>
      </c>
      <c r="AR95" s="126">
        <f t="shared" si="28"/>
        <v>10</v>
      </c>
      <c r="AS95" s="126">
        <f t="shared" si="29"/>
        <v>30</v>
      </c>
    </row>
    <row r="96" spans="1:45" ht="12.75" customHeight="1">
      <c r="A96" s="116"/>
      <c r="B96" s="125" t="s">
        <v>100</v>
      </c>
      <c r="C96" s="140"/>
      <c r="D96" s="135">
        <v>1</v>
      </c>
      <c r="E96" s="126"/>
      <c r="F96" s="126">
        <v>10</v>
      </c>
      <c r="G96" s="126"/>
      <c r="H96" s="144"/>
      <c r="I96" s="101"/>
      <c r="J96" s="135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44"/>
      <c r="AA96" s="140"/>
      <c r="AB96" s="101"/>
      <c r="AC96" s="140"/>
      <c r="AD96" s="140"/>
      <c r="AE96" s="101"/>
      <c r="AF96" s="142"/>
      <c r="AG96" s="101"/>
      <c r="AH96" s="101"/>
      <c r="AI96" s="140"/>
      <c r="AJ96" s="135"/>
      <c r="AK96" s="126">
        <f t="shared" si="24"/>
        <v>10</v>
      </c>
      <c r="AL96" s="126"/>
      <c r="AM96" s="126"/>
      <c r="AN96" s="126"/>
      <c r="AO96" s="126">
        <f t="shared" si="25"/>
        <v>0</v>
      </c>
      <c r="AP96" s="126">
        <f t="shared" si="26"/>
        <v>0</v>
      </c>
      <c r="AQ96" s="126">
        <f t="shared" si="27"/>
        <v>1</v>
      </c>
      <c r="AR96" s="126">
        <f t="shared" si="28"/>
        <v>10</v>
      </c>
      <c r="AS96" s="126">
        <f t="shared" si="29"/>
        <v>20</v>
      </c>
    </row>
    <row r="97" spans="1:45" ht="12.75" customHeight="1">
      <c r="A97" s="116"/>
      <c r="B97" s="125" t="s">
        <v>98</v>
      </c>
      <c r="C97" s="140"/>
      <c r="D97" s="135">
        <v>1</v>
      </c>
      <c r="E97" s="126"/>
      <c r="F97" s="126">
        <v>10</v>
      </c>
      <c r="G97" s="126"/>
      <c r="H97" s="144"/>
      <c r="I97" s="101"/>
      <c r="J97" s="135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44"/>
      <c r="AA97" s="140"/>
      <c r="AB97" s="101"/>
      <c r="AC97" s="142"/>
      <c r="AD97" s="142"/>
      <c r="AE97" s="101"/>
      <c r="AF97" s="140"/>
      <c r="AG97" s="101"/>
      <c r="AH97" s="101"/>
      <c r="AI97" s="140"/>
      <c r="AJ97" s="135"/>
      <c r="AK97" s="126">
        <f t="shared" si="24"/>
        <v>10</v>
      </c>
      <c r="AL97" s="126"/>
      <c r="AM97" s="126"/>
      <c r="AN97" s="126"/>
      <c r="AO97" s="126">
        <f t="shared" si="25"/>
        <v>0</v>
      </c>
      <c r="AP97" s="126">
        <f t="shared" si="26"/>
        <v>0</v>
      </c>
      <c r="AQ97" s="126">
        <f t="shared" si="27"/>
        <v>1</v>
      </c>
      <c r="AR97" s="126">
        <f t="shared" si="28"/>
        <v>10</v>
      </c>
      <c r="AS97" s="126">
        <f t="shared" si="29"/>
        <v>20</v>
      </c>
    </row>
    <row r="98" spans="1:45" ht="12.75" customHeight="1">
      <c r="A98" s="116"/>
      <c r="B98" s="125" t="s">
        <v>117</v>
      </c>
      <c r="C98" s="140"/>
      <c r="D98" s="135"/>
      <c r="E98" s="126"/>
      <c r="F98" s="126"/>
      <c r="G98" s="126"/>
      <c r="H98" s="144"/>
      <c r="I98" s="101"/>
      <c r="J98" s="135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44"/>
      <c r="AA98" s="140"/>
      <c r="AB98" s="101"/>
      <c r="AC98" s="142"/>
      <c r="AD98" s="142"/>
      <c r="AE98" s="101"/>
      <c r="AF98" s="142"/>
      <c r="AG98" s="101"/>
      <c r="AH98" s="101"/>
      <c r="AI98" s="140"/>
      <c r="AJ98" s="135"/>
      <c r="AK98" s="126">
        <f t="shared" si="24"/>
        <v>0</v>
      </c>
      <c r="AL98" s="126"/>
      <c r="AM98" s="126"/>
      <c r="AN98" s="126"/>
      <c r="AO98" s="126">
        <f t="shared" si="25"/>
        <v>0</v>
      </c>
      <c r="AP98" s="126">
        <f t="shared" si="26"/>
        <v>0</v>
      </c>
      <c r="AQ98" s="126">
        <f t="shared" si="27"/>
        <v>0</v>
      </c>
      <c r="AR98" s="126">
        <f t="shared" si="28"/>
        <v>0</v>
      </c>
      <c r="AS98" s="126">
        <f t="shared" si="29"/>
        <v>0</v>
      </c>
    </row>
    <row r="99" spans="1:45" ht="12.75" customHeight="1">
      <c r="A99" s="116"/>
      <c r="B99" s="124" t="s">
        <v>220</v>
      </c>
      <c r="C99" s="140"/>
      <c r="D99" s="135"/>
      <c r="E99" s="126"/>
      <c r="F99" s="126"/>
      <c r="G99" s="126"/>
      <c r="H99" s="144"/>
      <c r="I99" s="101"/>
      <c r="J99" s="135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44"/>
      <c r="AA99" s="140"/>
      <c r="AB99" s="101"/>
      <c r="AC99" s="140"/>
      <c r="AD99" s="140"/>
      <c r="AE99" s="101"/>
      <c r="AF99" s="140"/>
      <c r="AG99" s="101"/>
      <c r="AH99" s="101"/>
      <c r="AI99" s="140"/>
      <c r="AJ99" s="135"/>
      <c r="AK99" s="126">
        <f t="shared" si="24"/>
        <v>0</v>
      </c>
      <c r="AL99" s="126"/>
      <c r="AM99" s="126"/>
      <c r="AN99" s="126"/>
      <c r="AO99" s="126">
        <f t="shared" si="25"/>
        <v>0</v>
      </c>
      <c r="AP99" s="126">
        <f t="shared" si="26"/>
        <v>0</v>
      </c>
      <c r="AQ99" s="126">
        <f t="shared" si="27"/>
        <v>0</v>
      </c>
      <c r="AR99" s="126">
        <f t="shared" si="28"/>
        <v>0</v>
      </c>
      <c r="AS99" s="126">
        <f t="shared" si="29"/>
        <v>0</v>
      </c>
    </row>
    <row r="100" spans="1:45" ht="12.75" customHeight="1">
      <c r="A100" s="77"/>
      <c r="B100" s="124" t="s">
        <v>225</v>
      </c>
      <c r="C100" s="140"/>
      <c r="D100" s="135">
        <v>1</v>
      </c>
      <c r="E100" s="126"/>
      <c r="F100" s="126">
        <v>10</v>
      </c>
      <c r="G100" s="126"/>
      <c r="H100" s="144"/>
      <c r="I100" s="101"/>
      <c r="J100" s="135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44"/>
      <c r="AA100" s="140"/>
      <c r="AB100" s="101"/>
      <c r="AC100" s="140"/>
      <c r="AD100" s="140"/>
      <c r="AE100" s="101"/>
      <c r="AF100" s="140"/>
      <c r="AG100" s="101"/>
      <c r="AH100" s="101"/>
      <c r="AI100" s="140"/>
      <c r="AJ100" s="135"/>
      <c r="AK100" s="126">
        <f t="shared" si="24"/>
        <v>10</v>
      </c>
      <c r="AL100" s="126"/>
      <c r="AM100" s="126"/>
      <c r="AN100" s="126"/>
      <c r="AO100" s="126">
        <f t="shared" si="25"/>
        <v>0</v>
      </c>
      <c r="AP100" s="126">
        <f t="shared" si="26"/>
        <v>0</v>
      </c>
      <c r="AQ100" s="126">
        <f t="shared" si="27"/>
        <v>1</v>
      </c>
      <c r="AR100" s="126">
        <f t="shared" si="28"/>
        <v>10</v>
      </c>
      <c r="AS100" s="126">
        <f t="shared" si="29"/>
        <v>20</v>
      </c>
    </row>
    <row r="101" spans="1:45" ht="12.75" customHeight="1">
      <c r="A101" s="116"/>
      <c r="B101" s="125" t="s">
        <v>107</v>
      </c>
      <c r="C101" s="140"/>
      <c r="D101" s="135">
        <v>1</v>
      </c>
      <c r="E101" s="126">
        <v>1</v>
      </c>
      <c r="F101" s="126">
        <v>10</v>
      </c>
      <c r="G101" s="126"/>
      <c r="H101" s="144"/>
      <c r="I101" s="101"/>
      <c r="J101" s="135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44"/>
      <c r="AA101" s="140"/>
      <c r="AB101" s="101"/>
      <c r="AC101" s="142"/>
      <c r="AD101" s="142"/>
      <c r="AE101" s="101"/>
      <c r="AF101" s="140"/>
      <c r="AG101" s="101"/>
      <c r="AH101" s="101"/>
      <c r="AI101" s="140"/>
      <c r="AJ101" s="135"/>
      <c r="AK101" s="126">
        <f>F101+I101+L101+O101+R101+U101+X101+AA101+AD101+AG101+AJ101</f>
        <v>10</v>
      </c>
      <c r="AL101" s="126"/>
      <c r="AM101" s="126"/>
      <c r="AN101" s="126"/>
      <c r="AO101" s="126">
        <f t="shared" si="13"/>
        <v>1</v>
      </c>
      <c r="AP101" s="126">
        <f t="shared" si="14"/>
        <v>10</v>
      </c>
      <c r="AQ101" s="126">
        <f t="shared" si="15"/>
        <v>1</v>
      </c>
      <c r="AR101" s="126">
        <f t="shared" si="16"/>
        <v>10</v>
      </c>
      <c r="AS101" s="126">
        <f t="shared" si="17"/>
        <v>30</v>
      </c>
    </row>
    <row r="102" spans="1:45" ht="12.75" customHeight="1">
      <c r="A102" s="116"/>
      <c r="B102" s="125" t="s">
        <v>112</v>
      </c>
      <c r="C102" s="140"/>
      <c r="D102" s="135">
        <v>1</v>
      </c>
      <c r="E102" s="126">
        <v>1</v>
      </c>
      <c r="F102" s="126">
        <v>10</v>
      </c>
      <c r="G102" s="126"/>
      <c r="H102" s="144"/>
      <c r="I102" s="101"/>
      <c r="J102" s="135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44"/>
      <c r="AA102" s="140"/>
      <c r="AB102" s="101"/>
      <c r="AC102" s="140"/>
      <c r="AD102" s="140"/>
      <c r="AE102" s="101"/>
      <c r="AF102" s="142"/>
      <c r="AG102" s="101"/>
      <c r="AH102" s="101"/>
      <c r="AI102" s="140"/>
      <c r="AJ102" s="135"/>
      <c r="AK102" s="126">
        <f>F102+I102+L102+O102+R102+U102+X102+AA102+AD102+AG102+AJ102</f>
        <v>10</v>
      </c>
      <c r="AL102" s="126"/>
      <c r="AM102" s="126"/>
      <c r="AN102" s="126"/>
      <c r="AO102" s="126">
        <f>E102+H102+K102+N102+Q102+T102+W102+Z102+AC102+AF102+AI102</f>
        <v>1</v>
      </c>
      <c r="AP102" s="126">
        <f t="shared" si="14"/>
        <v>10</v>
      </c>
      <c r="AQ102" s="126">
        <f t="shared" si="15"/>
        <v>1</v>
      </c>
      <c r="AR102" s="126">
        <f t="shared" si="16"/>
        <v>10</v>
      </c>
      <c r="AS102" s="126">
        <f t="shared" si="17"/>
        <v>30</v>
      </c>
    </row>
    <row r="103" spans="1:45" ht="12.75" customHeight="1">
      <c r="A103" s="116"/>
      <c r="B103" s="125" t="s">
        <v>119</v>
      </c>
      <c r="C103" s="140"/>
      <c r="D103" s="135"/>
      <c r="E103" s="126"/>
      <c r="F103" s="126"/>
      <c r="G103" s="126"/>
      <c r="H103" s="144"/>
      <c r="I103" s="101"/>
      <c r="J103" s="135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44"/>
      <c r="AA103" s="140"/>
      <c r="AB103" s="101"/>
      <c r="AC103" s="140"/>
      <c r="AD103" s="140"/>
      <c r="AE103" s="101"/>
      <c r="AF103" s="142"/>
      <c r="AG103" s="101"/>
      <c r="AH103" s="101"/>
      <c r="AI103" s="140"/>
      <c r="AJ103" s="135"/>
      <c r="AK103" s="126">
        <f>F103+I103+L103+O103+R103+U103+X103+AA103+AD103+AG103+AJ103</f>
        <v>0</v>
      </c>
      <c r="AL103" s="126"/>
      <c r="AM103" s="126"/>
      <c r="AN103" s="126"/>
      <c r="AO103" s="126">
        <f t="shared" ref="AO103" si="30">E103+H103+K103+N103+Q103+T103+W103+Z103+AC103+AF103+AI103</f>
        <v>0</v>
      </c>
      <c r="AP103" s="126">
        <f t="shared" si="14"/>
        <v>0</v>
      </c>
      <c r="AQ103" s="126">
        <f t="shared" si="15"/>
        <v>0</v>
      </c>
      <c r="AR103" s="126">
        <f t="shared" si="16"/>
        <v>0</v>
      </c>
      <c r="AS103" s="126">
        <f t="shared" si="17"/>
        <v>0</v>
      </c>
    </row>
    <row r="104" spans="1:45" ht="12.75" customHeight="1">
      <c r="A104" s="116"/>
      <c r="B104" s="157" t="s">
        <v>113</v>
      </c>
      <c r="C104" s="140"/>
      <c r="D104" s="135"/>
      <c r="E104" s="126"/>
      <c r="F104" s="126"/>
      <c r="G104" s="126"/>
      <c r="H104" s="144"/>
      <c r="I104" s="101"/>
      <c r="J104" s="135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44"/>
      <c r="AA104" s="140"/>
      <c r="AB104" s="101"/>
      <c r="AC104" s="140"/>
      <c r="AD104" s="140"/>
      <c r="AE104" s="101"/>
      <c r="AF104" s="140"/>
      <c r="AG104" s="101"/>
      <c r="AH104" s="101"/>
      <c r="AI104" s="140"/>
      <c r="AJ104" s="135"/>
      <c r="AK104" s="126">
        <f>F104+I104+L104+O104+R104+U104+X104+AA104+AD104+AG104+AJ104</f>
        <v>0</v>
      </c>
      <c r="AL104" s="126"/>
      <c r="AM104" s="126"/>
      <c r="AN104" s="126"/>
      <c r="AO104" s="126">
        <f t="shared" ref="AO104" si="31">E104+H104+K104+N104+Q104+T104+W104+Z104+AC104+AF104+AI104</f>
        <v>0</v>
      </c>
      <c r="AP104" s="126">
        <f t="shared" si="14"/>
        <v>0</v>
      </c>
      <c r="AQ104" s="126">
        <f t="shared" si="15"/>
        <v>0</v>
      </c>
      <c r="AR104" s="126">
        <f t="shared" si="16"/>
        <v>0</v>
      </c>
      <c r="AS104" s="126">
        <f t="shared" si="17"/>
        <v>0</v>
      </c>
    </row>
    <row r="105" spans="1:45" ht="12.75" customHeight="1">
      <c r="A105" s="116"/>
      <c r="B105" s="143" t="s">
        <v>122</v>
      </c>
      <c r="C105" s="141"/>
      <c r="D105" s="135"/>
      <c r="E105" s="126"/>
      <c r="F105" s="126"/>
      <c r="G105" s="126"/>
      <c r="H105" s="144"/>
      <c r="I105" s="101"/>
      <c r="J105" s="135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44"/>
      <c r="AA105" s="140"/>
      <c r="AB105" s="101"/>
      <c r="AC105" s="140"/>
      <c r="AD105" s="140"/>
      <c r="AE105" s="101"/>
      <c r="AF105" s="140"/>
      <c r="AG105" s="101"/>
      <c r="AH105" s="101"/>
      <c r="AI105" s="140"/>
      <c r="AJ105" s="135"/>
      <c r="AK105" s="126">
        <f t="shared" ref="AK105:AK106" si="32">F105+I105+L105+O105+R105+U105+X105+AA105+AD105+AG105+AJ105</f>
        <v>0</v>
      </c>
      <c r="AL105" s="126"/>
      <c r="AM105" s="126"/>
      <c r="AN105" s="126"/>
      <c r="AO105" s="126">
        <f t="shared" ref="AO105:AO106" si="33">E105+H105+K105+N105+Q105+T105+W105+Z105+AC105+AF105+AI105</f>
        <v>0</v>
      </c>
      <c r="AP105" s="126">
        <f t="shared" ref="AP105:AP106" si="34">AO105*10</f>
        <v>0</v>
      </c>
      <c r="AQ105" s="126">
        <f t="shared" si="15"/>
        <v>0</v>
      </c>
      <c r="AR105" s="126">
        <f t="shared" si="16"/>
        <v>0</v>
      </c>
      <c r="AS105" s="126">
        <f t="shared" si="17"/>
        <v>0</v>
      </c>
    </row>
    <row r="106" spans="1:45" ht="12.75" customHeight="1">
      <c r="A106" s="116"/>
      <c r="B106" s="143" t="s">
        <v>109</v>
      </c>
      <c r="C106" s="141"/>
      <c r="D106" s="135"/>
      <c r="E106" s="126"/>
      <c r="F106" s="126"/>
      <c r="G106" s="126"/>
      <c r="H106" s="144"/>
      <c r="I106" s="101"/>
      <c r="J106" s="135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44"/>
      <c r="AA106" s="140"/>
      <c r="AB106" s="101"/>
      <c r="AC106" s="140"/>
      <c r="AD106" s="140"/>
      <c r="AE106" s="101"/>
      <c r="AF106" s="140"/>
      <c r="AG106" s="101"/>
      <c r="AH106" s="101"/>
      <c r="AI106" s="140"/>
      <c r="AJ106" s="135"/>
      <c r="AK106" s="126">
        <f t="shared" si="32"/>
        <v>0</v>
      </c>
      <c r="AL106" s="126"/>
      <c r="AM106" s="126"/>
      <c r="AN106" s="126"/>
      <c r="AO106" s="126">
        <f t="shared" si="33"/>
        <v>0</v>
      </c>
      <c r="AP106" s="126">
        <f t="shared" si="34"/>
        <v>0</v>
      </c>
      <c r="AQ106" s="126">
        <f t="shared" si="15"/>
        <v>0</v>
      </c>
      <c r="AR106" s="126">
        <f t="shared" si="16"/>
        <v>0</v>
      </c>
      <c r="AS106" s="126">
        <f t="shared" si="17"/>
        <v>0</v>
      </c>
    </row>
    <row r="107" spans="1:45" ht="12.75" customHeight="1">
      <c r="A107" s="116"/>
      <c r="E107" s="118"/>
      <c r="F107" s="118"/>
      <c r="G107" s="118"/>
      <c r="H107" s="88"/>
      <c r="I107" s="146"/>
      <c r="J107" s="88"/>
      <c r="K107" s="118"/>
      <c r="L107" s="116"/>
      <c r="M107" s="118"/>
      <c r="N107" s="118"/>
      <c r="O107" s="116"/>
      <c r="P107" s="118"/>
      <c r="Q107" s="118"/>
      <c r="R107" s="116"/>
      <c r="S107" s="118"/>
      <c r="T107" s="118"/>
      <c r="U107" s="116"/>
      <c r="V107" s="118"/>
      <c r="W107" s="118"/>
      <c r="X107" s="116"/>
      <c r="Y107" s="118"/>
      <c r="Z107" s="118"/>
      <c r="AA107" s="88"/>
      <c r="AB107" s="146"/>
      <c r="AC107" s="88"/>
      <c r="AD107" s="88"/>
      <c r="AE107" s="146"/>
      <c r="AF107" s="88"/>
      <c r="AG107" s="146"/>
      <c r="AH107" s="146"/>
      <c r="AI107" s="88"/>
      <c r="AJ107" s="118"/>
      <c r="AK107" s="118"/>
      <c r="AL107" s="118"/>
      <c r="AM107" s="118"/>
      <c r="AN107" s="118"/>
      <c r="AO107" s="116"/>
      <c r="AP107" s="116"/>
      <c r="AQ107" s="118"/>
      <c r="AR107" s="118"/>
      <c r="AS107" s="118"/>
    </row>
    <row r="108" spans="1:45" ht="12" customHeight="1">
      <c r="A108" s="116"/>
      <c r="B108" s="134" t="s">
        <v>47</v>
      </c>
      <c r="E108" s="118"/>
      <c r="F108" s="118"/>
      <c r="G108" s="116"/>
      <c r="I108" s="146"/>
      <c r="J108" s="88"/>
      <c r="K108" s="118"/>
      <c r="L108" s="116"/>
      <c r="M108" s="118"/>
      <c r="N108" s="118"/>
      <c r="O108" s="116"/>
      <c r="P108" s="118"/>
      <c r="Q108" s="118"/>
      <c r="R108" s="116"/>
      <c r="S108" s="118"/>
      <c r="T108" s="118"/>
      <c r="U108" s="116"/>
      <c r="V108" s="118"/>
      <c r="W108" s="118"/>
      <c r="X108" s="116"/>
      <c r="Y108" s="118"/>
      <c r="Z108" s="118"/>
      <c r="AA108" s="88"/>
      <c r="AB108" s="146"/>
      <c r="AC108" s="88"/>
      <c r="AD108" s="88"/>
      <c r="AE108" s="146"/>
      <c r="AF108" s="88"/>
      <c r="AG108" s="146"/>
      <c r="AH108" s="146"/>
      <c r="AI108" s="88"/>
      <c r="AJ108" s="118"/>
      <c r="AK108" s="118"/>
      <c r="AL108" s="164"/>
      <c r="AM108" s="164"/>
      <c r="AN108" s="164"/>
      <c r="AO108" s="165"/>
      <c r="AP108" s="165"/>
      <c r="AQ108" s="164"/>
      <c r="AR108" s="164"/>
      <c r="AS108" s="166"/>
    </row>
    <row r="109" spans="1:45">
      <c r="A109" s="116"/>
      <c r="D109" s="88" t="s">
        <v>24</v>
      </c>
      <c r="E109" s="118"/>
      <c r="F109" s="118" t="s">
        <v>24</v>
      </c>
      <c r="G109" s="118" t="s">
        <v>25</v>
      </c>
      <c r="H109" s="88"/>
      <c r="I109" s="146" t="s">
        <v>25</v>
      </c>
      <c r="J109" s="88" t="s">
        <v>26</v>
      </c>
      <c r="K109" s="118"/>
      <c r="L109" s="118" t="s">
        <v>26</v>
      </c>
      <c r="M109" s="118" t="s">
        <v>27</v>
      </c>
      <c r="N109" s="118"/>
      <c r="O109" s="118" t="s">
        <v>28</v>
      </c>
      <c r="P109" s="118" t="s">
        <v>29</v>
      </c>
      <c r="Q109" s="118"/>
      <c r="R109" s="118" t="s">
        <v>29</v>
      </c>
      <c r="S109" s="122" t="s">
        <v>30</v>
      </c>
      <c r="T109" s="123"/>
      <c r="U109" s="118" t="s">
        <v>30</v>
      </c>
      <c r="V109" s="118" t="s">
        <v>31</v>
      </c>
      <c r="W109" s="118"/>
      <c r="X109" s="118" t="s">
        <v>31</v>
      </c>
      <c r="Y109" s="118" t="s">
        <v>32</v>
      </c>
      <c r="Z109" s="118"/>
      <c r="AA109" s="88" t="s">
        <v>32</v>
      </c>
      <c r="AB109" s="122" t="s">
        <v>33</v>
      </c>
      <c r="AC109" s="123"/>
      <c r="AD109" s="123"/>
      <c r="AE109" s="122" t="s">
        <v>34</v>
      </c>
      <c r="AF109" s="123"/>
      <c r="AG109" s="123"/>
      <c r="AH109" s="122" t="s">
        <v>35</v>
      </c>
      <c r="AI109" s="123"/>
      <c r="AJ109" s="118" t="s">
        <v>35</v>
      </c>
      <c r="AK109" s="118" t="s">
        <v>36</v>
      </c>
      <c r="AL109" s="118" t="s">
        <v>37</v>
      </c>
      <c r="AM109" s="118" t="s">
        <v>38</v>
      </c>
      <c r="AN109" s="118"/>
      <c r="AO109" s="122" t="s">
        <v>20</v>
      </c>
      <c r="AP109" s="123"/>
      <c r="AQ109" s="118" t="s">
        <v>36</v>
      </c>
      <c r="AR109" s="118" t="s">
        <v>40</v>
      </c>
      <c r="AS109" s="167" t="s">
        <v>41</v>
      </c>
    </row>
    <row r="110" spans="1:45" ht="15">
      <c r="A110" s="151"/>
      <c r="B110" s="90"/>
      <c r="C110" s="142"/>
      <c r="D110" s="90" t="s">
        <v>40</v>
      </c>
      <c r="E110" s="91" t="s">
        <v>20</v>
      </c>
      <c r="F110" s="91" t="s">
        <v>42</v>
      </c>
      <c r="G110" s="91" t="s">
        <v>40</v>
      </c>
      <c r="H110" s="124" t="s">
        <v>20</v>
      </c>
      <c r="I110" s="90" t="s">
        <v>42</v>
      </c>
      <c r="J110" s="90" t="s">
        <v>40</v>
      </c>
      <c r="K110" s="124" t="s">
        <v>20</v>
      </c>
      <c r="L110" s="91" t="s">
        <v>42</v>
      </c>
      <c r="M110" s="91" t="s">
        <v>40</v>
      </c>
      <c r="N110" s="124" t="s">
        <v>20</v>
      </c>
      <c r="O110" s="91" t="s">
        <v>42</v>
      </c>
      <c r="P110" s="91" t="s">
        <v>40</v>
      </c>
      <c r="Q110" s="124" t="s">
        <v>20</v>
      </c>
      <c r="R110" s="91" t="s">
        <v>42</v>
      </c>
      <c r="S110" s="91" t="s">
        <v>40</v>
      </c>
      <c r="T110" s="124" t="s">
        <v>20</v>
      </c>
      <c r="U110" s="91" t="s">
        <v>42</v>
      </c>
      <c r="V110" s="91" t="s">
        <v>40</v>
      </c>
      <c r="W110" s="124" t="s">
        <v>20</v>
      </c>
      <c r="X110" s="91" t="s">
        <v>42</v>
      </c>
      <c r="Y110" s="124" t="s">
        <v>40</v>
      </c>
      <c r="Z110" s="124" t="s">
        <v>20</v>
      </c>
      <c r="AA110" s="90" t="s">
        <v>42</v>
      </c>
      <c r="AB110" s="147" t="s">
        <v>40</v>
      </c>
      <c r="AC110" s="90" t="s">
        <v>20</v>
      </c>
      <c r="AD110" s="90" t="s">
        <v>42</v>
      </c>
      <c r="AE110" s="147" t="s">
        <v>40</v>
      </c>
      <c r="AF110" s="90" t="s">
        <v>20</v>
      </c>
      <c r="AG110" s="90" t="s">
        <v>42</v>
      </c>
      <c r="AH110" s="147" t="s">
        <v>40</v>
      </c>
      <c r="AI110" s="90" t="s">
        <v>20</v>
      </c>
      <c r="AJ110" s="91" t="s">
        <v>42</v>
      </c>
      <c r="AK110" s="91" t="s">
        <v>42</v>
      </c>
      <c r="AL110" s="91" t="s">
        <v>43</v>
      </c>
      <c r="AM110" s="91" t="s">
        <v>19</v>
      </c>
      <c r="AN110" s="91"/>
      <c r="AO110" s="122" t="s">
        <v>42</v>
      </c>
      <c r="AP110" s="123"/>
      <c r="AQ110" s="131" t="s">
        <v>44</v>
      </c>
      <c r="AR110" s="124" t="s">
        <v>42</v>
      </c>
      <c r="AS110" s="116" t="s">
        <v>45</v>
      </c>
    </row>
    <row r="111" spans="1:45" ht="12.75" customHeight="1">
      <c r="A111" s="138"/>
      <c r="B111" s="143" t="s">
        <v>130</v>
      </c>
      <c r="C111" s="143"/>
      <c r="D111" s="155">
        <v>1</v>
      </c>
      <c r="E111" s="126"/>
      <c r="F111" s="126">
        <v>80</v>
      </c>
      <c r="G111" s="126"/>
      <c r="H111" s="144"/>
      <c r="I111" s="101"/>
      <c r="J111" s="135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44"/>
      <c r="AA111" s="140"/>
      <c r="AB111" s="101"/>
      <c r="AC111" s="142"/>
      <c r="AD111" s="142"/>
      <c r="AE111" s="101"/>
      <c r="AF111" s="140"/>
      <c r="AG111" s="101"/>
      <c r="AH111" s="101"/>
      <c r="AI111" s="140"/>
      <c r="AJ111" s="135"/>
      <c r="AK111" s="126">
        <f>F111+I111+L111+O111+R111+U111+X111+AA111+AD111+AG111+AJ111</f>
        <v>80</v>
      </c>
      <c r="AL111" s="126"/>
      <c r="AM111" s="126"/>
      <c r="AN111" s="126"/>
      <c r="AO111" s="126">
        <f>E111+H111+K111+N111+Q111+T111+W111+Z111+AC111+AF111+AI111</f>
        <v>0</v>
      </c>
      <c r="AP111" s="126">
        <f>AO111*10</f>
        <v>0</v>
      </c>
      <c r="AQ111" s="126">
        <f t="shared" ref="AQ111:AQ144" si="35">D111+G111+J111+M111+J111+P111+S111+V111+Y111+AB111+AE111+AH111</f>
        <v>1</v>
      </c>
      <c r="AR111" s="126">
        <f t="shared" ref="AR111:AR144" si="36">AQ111*10</f>
        <v>10</v>
      </c>
      <c r="AS111" s="126">
        <f t="shared" ref="AS111:AS144" si="37">AR111+AP111+AN111+AM111+AL111+AK111</f>
        <v>90</v>
      </c>
    </row>
    <row r="112" spans="1:45" ht="12.75" customHeight="1">
      <c r="A112" s="152"/>
      <c r="B112" s="125" t="s">
        <v>143</v>
      </c>
      <c r="C112" s="143"/>
      <c r="D112" s="155"/>
      <c r="E112" s="126"/>
      <c r="F112" s="126"/>
      <c r="G112" s="126"/>
      <c r="H112" s="144"/>
      <c r="I112" s="101"/>
      <c r="J112" s="135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44"/>
      <c r="AA112" s="140"/>
      <c r="AB112" s="101"/>
      <c r="AC112" s="140"/>
      <c r="AD112" s="140"/>
      <c r="AE112" s="101"/>
      <c r="AF112" s="140"/>
      <c r="AG112" s="101"/>
      <c r="AH112" s="101"/>
      <c r="AI112" s="140"/>
      <c r="AJ112" s="135"/>
      <c r="AK112" s="126">
        <f t="shared" ref="AK112:AK144" si="38">F112+I112+L112+O112+R112+U112+X112+AA112+AD112+AG112+AJ112</f>
        <v>0</v>
      </c>
      <c r="AL112" s="126"/>
      <c r="AM112" s="126"/>
      <c r="AN112" s="126"/>
      <c r="AO112" s="126">
        <f t="shared" ref="AO112:AO144" si="39">E112+H112+K112+N112+Q112+T112+W112+Z112+AC112+AF112+AI112</f>
        <v>0</v>
      </c>
      <c r="AP112" s="126">
        <f t="shared" ref="AP112:AP144" si="40">AO112*10</f>
        <v>0</v>
      </c>
      <c r="AQ112" s="126">
        <f t="shared" si="35"/>
        <v>0</v>
      </c>
      <c r="AR112" s="126">
        <f t="shared" si="36"/>
        <v>0</v>
      </c>
      <c r="AS112" s="126">
        <f t="shared" si="37"/>
        <v>0</v>
      </c>
    </row>
    <row r="113" spans="1:45" ht="12.75" customHeight="1">
      <c r="A113" s="152"/>
      <c r="B113" s="125" t="s">
        <v>213</v>
      </c>
      <c r="C113" s="143"/>
      <c r="D113" s="155">
        <v>1</v>
      </c>
      <c r="E113" s="126">
        <v>1</v>
      </c>
      <c r="F113" s="126">
        <v>100</v>
      </c>
      <c r="G113" s="126"/>
      <c r="H113" s="144"/>
      <c r="I113" s="101"/>
      <c r="J113" s="135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44"/>
      <c r="AA113" s="140"/>
      <c r="AB113" s="101"/>
      <c r="AC113" s="140"/>
      <c r="AD113" s="140"/>
      <c r="AE113" s="101"/>
      <c r="AF113" s="140"/>
      <c r="AG113" s="101"/>
      <c r="AH113" s="101"/>
      <c r="AI113" s="140"/>
      <c r="AJ113" s="135"/>
      <c r="AK113" s="126">
        <f t="shared" si="38"/>
        <v>100</v>
      </c>
      <c r="AL113" s="126"/>
      <c r="AM113" s="126"/>
      <c r="AN113" s="126"/>
      <c r="AO113" s="126">
        <f t="shared" si="39"/>
        <v>1</v>
      </c>
      <c r="AP113" s="126">
        <f t="shared" si="40"/>
        <v>10</v>
      </c>
      <c r="AQ113" s="126">
        <f t="shared" si="35"/>
        <v>1</v>
      </c>
      <c r="AR113" s="126">
        <f t="shared" si="36"/>
        <v>10</v>
      </c>
      <c r="AS113" s="126">
        <f t="shared" si="37"/>
        <v>120</v>
      </c>
    </row>
    <row r="114" spans="1:45" ht="12.75" customHeight="1">
      <c r="A114" s="132"/>
      <c r="B114" s="125" t="s">
        <v>127</v>
      </c>
      <c r="C114" s="143"/>
      <c r="D114" s="155"/>
      <c r="E114" s="126"/>
      <c r="F114" s="126"/>
      <c r="G114" s="126"/>
      <c r="H114" s="144"/>
      <c r="I114" s="101"/>
      <c r="J114" s="135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44"/>
      <c r="AA114" s="140"/>
      <c r="AB114" s="101"/>
      <c r="AC114" s="140"/>
      <c r="AD114" s="140"/>
      <c r="AE114" s="101"/>
      <c r="AF114" s="140"/>
      <c r="AG114" s="101"/>
      <c r="AH114" s="101"/>
      <c r="AI114" s="140"/>
      <c r="AJ114" s="135"/>
      <c r="AK114" s="126">
        <f t="shared" si="38"/>
        <v>0</v>
      </c>
      <c r="AL114" s="126"/>
      <c r="AM114" s="126"/>
      <c r="AN114" s="126"/>
      <c r="AO114" s="126">
        <f t="shared" si="39"/>
        <v>0</v>
      </c>
      <c r="AP114" s="126">
        <f t="shared" si="40"/>
        <v>0</v>
      </c>
      <c r="AQ114" s="126">
        <f t="shared" si="35"/>
        <v>0</v>
      </c>
      <c r="AR114" s="126">
        <f t="shared" si="36"/>
        <v>0</v>
      </c>
      <c r="AS114" s="126">
        <f t="shared" si="37"/>
        <v>0</v>
      </c>
    </row>
    <row r="115" spans="1:45" ht="12.75" customHeight="1">
      <c r="A115" s="132"/>
      <c r="B115" s="125" t="s">
        <v>136</v>
      </c>
      <c r="C115" s="143"/>
      <c r="D115" s="155">
        <v>1</v>
      </c>
      <c r="E115" s="126">
        <v>1</v>
      </c>
      <c r="F115" s="126">
        <v>10</v>
      </c>
      <c r="G115" s="126"/>
      <c r="H115" s="144"/>
      <c r="I115" s="101"/>
      <c r="J115" s="135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44"/>
      <c r="AA115" s="140"/>
      <c r="AB115" s="101"/>
      <c r="AC115" s="140"/>
      <c r="AD115" s="140"/>
      <c r="AE115" s="101"/>
      <c r="AF115" s="140"/>
      <c r="AG115" s="101"/>
      <c r="AH115" s="101"/>
      <c r="AI115" s="140"/>
      <c r="AJ115" s="135"/>
      <c r="AK115" s="126">
        <f t="shared" si="38"/>
        <v>10</v>
      </c>
      <c r="AL115" s="126"/>
      <c r="AM115" s="126"/>
      <c r="AN115" s="126"/>
      <c r="AO115" s="126">
        <f t="shared" si="39"/>
        <v>1</v>
      </c>
      <c r="AP115" s="126">
        <f t="shared" si="40"/>
        <v>10</v>
      </c>
      <c r="AQ115" s="126">
        <f t="shared" si="35"/>
        <v>1</v>
      </c>
      <c r="AR115" s="126">
        <f t="shared" si="36"/>
        <v>10</v>
      </c>
      <c r="AS115" s="126">
        <f t="shared" si="37"/>
        <v>30</v>
      </c>
    </row>
    <row r="116" spans="1:45" ht="12.75" customHeight="1">
      <c r="A116" s="132"/>
      <c r="B116" s="125" t="s">
        <v>126</v>
      </c>
      <c r="C116" s="143"/>
      <c r="D116" s="155"/>
      <c r="E116" s="126"/>
      <c r="F116" s="126"/>
      <c r="G116" s="126"/>
      <c r="H116" s="144"/>
      <c r="I116" s="101"/>
      <c r="J116" s="135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44"/>
      <c r="AA116" s="140"/>
      <c r="AB116" s="101"/>
      <c r="AC116" s="140"/>
      <c r="AD116" s="140"/>
      <c r="AE116" s="101"/>
      <c r="AF116" s="140"/>
      <c r="AG116" s="101"/>
      <c r="AH116" s="101"/>
      <c r="AI116" s="142"/>
      <c r="AJ116" s="128"/>
      <c r="AK116" s="126">
        <f t="shared" si="38"/>
        <v>0</v>
      </c>
      <c r="AL116" s="126"/>
      <c r="AM116" s="126"/>
      <c r="AN116" s="126"/>
      <c r="AO116" s="126">
        <f t="shared" si="39"/>
        <v>0</v>
      </c>
      <c r="AP116" s="126">
        <f t="shared" si="40"/>
        <v>0</v>
      </c>
      <c r="AQ116" s="126">
        <f t="shared" si="35"/>
        <v>0</v>
      </c>
      <c r="AR116" s="126">
        <f t="shared" si="36"/>
        <v>0</v>
      </c>
      <c r="AS116" s="126">
        <f t="shared" si="37"/>
        <v>0</v>
      </c>
    </row>
    <row r="117" spans="1:45" ht="12.75" customHeight="1">
      <c r="A117" s="132"/>
      <c r="B117" s="125" t="s">
        <v>214</v>
      </c>
      <c r="C117" s="143"/>
      <c r="D117" s="155">
        <v>1</v>
      </c>
      <c r="E117" s="126">
        <v>1</v>
      </c>
      <c r="F117" s="126">
        <v>90</v>
      </c>
      <c r="G117" s="126"/>
      <c r="H117" s="144"/>
      <c r="I117" s="101"/>
      <c r="J117" s="135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44"/>
      <c r="AA117" s="140"/>
      <c r="AB117" s="101"/>
      <c r="AC117" s="140"/>
      <c r="AD117" s="140"/>
      <c r="AE117" s="101"/>
      <c r="AF117" s="142"/>
      <c r="AG117" s="101"/>
      <c r="AH117" s="101"/>
      <c r="AI117" s="142"/>
      <c r="AJ117" s="128"/>
      <c r="AK117" s="126">
        <f t="shared" si="38"/>
        <v>90</v>
      </c>
      <c r="AL117" s="126"/>
      <c r="AM117" s="126"/>
      <c r="AN117" s="126"/>
      <c r="AO117" s="126">
        <f t="shared" si="39"/>
        <v>1</v>
      </c>
      <c r="AP117" s="126">
        <f t="shared" si="40"/>
        <v>10</v>
      </c>
      <c r="AQ117" s="126">
        <f t="shared" si="35"/>
        <v>1</v>
      </c>
      <c r="AR117" s="126">
        <f t="shared" si="36"/>
        <v>10</v>
      </c>
      <c r="AS117" s="126">
        <f t="shared" si="37"/>
        <v>110</v>
      </c>
    </row>
    <row r="118" spans="1:45" ht="12.75" customHeight="1">
      <c r="A118" s="132"/>
      <c r="B118" s="125" t="s">
        <v>148</v>
      </c>
      <c r="C118" s="143"/>
      <c r="D118" s="155">
        <v>1</v>
      </c>
      <c r="E118" s="126">
        <v>1</v>
      </c>
      <c r="F118" s="126">
        <v>10</v>
      </c>
      <c r="G118" s="126"/>
      <c r="H118" s="144"/>
      <c r="I118" s="101"/>
      <c r="J118" s="135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44"/>
      <c r="AA118" s="140"/>
      <c r="AB118" s="101"/>
      <c r="AC118" s="142"/>
      <c r="AD118" s="142"/>
      <c r="AE118" s="101"/>
      <c r="AF118" s="140"/>
      <c r="AG118" s="101"/>
      <c r="AH118" s="101"/>
      <c r="AI118" s="140"/>
      <c r="AJ118" s="135"/>
      <c r="AK118" s="126">
        <f t="shared" si="38"/>
        <v>10</v>
      </c>
      <c r="AL118" s="126"/>
      <c r="AM118" s="126"/>
      <c r="AN118" s="126"/>
      <c r="AO118" s="126">
        <f t="shared" si="39"/>
        <v>1</v>
      </c>
      <c r="AP118" s="126">
        <f t="shared" si="40"/>
        <v>10</v>
      </c>
      <c r="AQ118" s="126">
        <f t="shared" si="35"/>
        <v>1</v>
      </c>
      <c r="AR118" s="126">
        <f t="shared" si="36"/>
        <v>10</v>
      </c>
      <c r="AS118" s="126">
        <f t="shared" si="37"/>
        <v>30</v>
      </c>
    </row>
    <row r="119" spans="1:45" ht="12.75" customHeight="1">
      <c r="A119" s="132"/>
      <c r="B119" s="125" t="s">
        <v>150</v>
      </c>
      <c r="C119" s="143"/>
      <c r="D119" s="155"/>
      <c r="E119" s="126"/>
      <c r="F119" s="126"/>
      <c r="G119" s="126"/>
      <c r="H119" s="144"/>
      <c r="I119" s="101"/>
      <c r="J119" s="135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44"/>
      <c r="AA119" s="140"/>
      <c r="AB119" s="101"/>
      <c r="AC119" s="140"/>
      <c r="AD119" s="140"/>
      <c r="AE119" s="101"/>
      <c r="AF119" s="140"/>
      <c r="AG119" s="101"/>
      <c r="AH119" s="101"/>
      <c r="AI119" s="140"/>
      <c r="AJ119" s="135"/>
      <c r="AK119" s="126">
        <f t="shared" si="38"/>
        <v>0</v>
      </c>
      <c r="AL119" s="126"/>
      <c r="AM119" s="126"/>
      <c r="AN119" s="126"/>
      <c r="AO119" s="126">
        <f t="shared" si="39"/>
        <v>0</v>
      </c>
      <c r="AP119" s="126">
        <f t="shared" si="40"/>
        <v>0</v>
      </c>
      <c r="AQ119" s="126">
        <f t="shared" si="35"/>
        <v>0</v>
      </c>
      <c r="AR119" s="126">
        <f t="shared" si="36"/>
        <v>0</v>
      </c>
      <c r="AS119" s="126">
        <f t="shared" si="37"/>
        <v>0</v>
      </c>
    </row>
    <row r="120" spans="1:45" ht="12.75" customHeight="1">
      <c r="A120" s="132"/>
      <c r="B120" s="125" t="s">
        <v>129</v>
      </c>
      <c r="C120" s="143"/>
      <c r="D120" s="155">
        <v>1</v>
      </c>
      <c r="E120" s="126"/>
      <c r="F120" s="126">
        <v>70</v>
      </c>
      <c r="G120" s="126"/>
      <c r="H120" s="144"/>
      <c r="I120" s="101"/>
      <c r="J120" s="135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44"/>
      <c r="AA120" s="140"/>
      <c r="AB120" s="101"/>
      <c r="AC120" s="140"/>
      <c r="AD120" s="140"/>
      <c r="AE120" s="101"/>
      <c r="AF120" s="140"/>
      <c r="AG120" s="101"/>
      <c r="AH120" s="101"/>
      <c r="AI120" s="140"/>
      <c r="AJ120" s="135"/>
      <c r="AK120" s="126">
        <f t="shared" si="38"/>
        <v>70</v>
      </c>
      <c r="AL120" s="126"/>
      <c r="AM120" s="126"/>
      <c r="AN120" s="126"/>
      <c r="AO120" s="126">
        <f t="shared" si="39"/>
        <v>0</v>
      </c>
      <c r="AP120" s="126">
        <f t="shared" si="40"/>
        <v>0</v>
      </c>
      <c r="AQ120" s="126">
        <f t="shared" si="35"/>
        <v>1</v>
      </c>
      <c r="AR120" s="126">
        <f t="shared" si="36"/>
        <v>10</v>
      </c>
      <c r="AS120" s="126">
        <f t="shared" si="37"/>
        <v>80</v>
      </c>
    </row>
    <row r="121" spans="1:45" ht="12.75" customHeight="1">
      <c r="A121" s="132"/>
      <c r="B121" s="125" t="s">
        <v>138</v>
      </c>
      <c r="C121" s="143"/>
      <c r="D121" s="155">
        <v>1</v>
      </c>
      <c r="E121" s="126">
        <v>1</v>
      </c>
      <c r="F121" s="126">
        <v>10</v>
      </c>
      <c r="G121" s="126"/>
      <c r="H121" s="144"/>
      <c r="I121" s="101"/>
      <c r="J121" s="135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44"/>
      <c r="AA121" s="140"/>
      <c r="AB121" s="101"/>
      <c r="AC121" s="140"/>
      <c r="AD121" s="140"/>
      <c r="AE121" s="101"/>
      <c r="AF121" s="140"/>
      <c r="AG121" s="101"/>
      <c r="AH121" s="101"/>
      <c r="AI121" s="140"/>
      <c r="AJ121" s="135"/>
      <c r="AK121" s="126">
        <f t="shared" si="38"/>
        <v>10</v>
      </c>
      <c r="AL121" s="126"/>
      <c r="AM121" s="126"/>
      <c r="AN121" s="126"/>
      <c r="AO121" s="126">
        <f t="shared" si="39"/>
        <v>1</v>
      </c>
      <c r="AP121" s="126">
        <f t="shared" si="40"/>
        <v>10</v>
      </c>
      <c r="AQ121" s="126">
        <f t="shared" si="35"/>
        <v>1</v>
      </c>
      <c r="AR121" s="126">
        <f t="shared" si="36"/>
        <v>10</v>
      </c>
      <c r="AS121" s="126">
        <f t="shared" si="37"/>
        <v>30</v>
      </c>
    </row>
    <row r="122" spans="1:45" ht="12.75" customHeight="1">
      <c r="A122" s="132"/>
      <c r="B122" s="125" t="s">
        <v>151</v>
      </c>
      <c r="C122" s="143"/>
      <c r="D122" s="155"/>
      <c r="E122" s="126"/>
      <c r="F122" s="126"/>
      <c r="G122" s="126"/>
      <c r="H122" s="144"/>
      <c r="I122" s="101"/>
      <c r="J122" s="135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44"/>
      <c r="AA122" s="140"/>
      <c r="AB122" s="101"/>
      <c r="AC122" s="140"/>
      <c r="AD122" s="140"/>
      <c r="AE122" s="101"/>
      <c r="AF122" s="140"/>
      <c r="AG122" s="101"/>
      <c r="AH122" s="101"/>
      <c r="AI122" s="140"/>
      <c r="AJ122" s="135"/>
      <c r="AK122" s="126">
        <f t="shared" si="38"/>
        <v>0</v>
      </c>
      <c r="AL122" s="126"/>
      <c r="AM122" s="126"/>
      <c r="AN122" s="126"/>
      <c r="AO122" s="126">
        <f t="shared" si="39"/>
        <v>0</v>
      </c>
      <c r="AP122" s="126">
        <f t="shared" si="40"/>
        <v>0</v>
      </c>
      <c r="AQ122" s="126">
        <f t="shared" si="35"/>
        <v>0</v>
      </c>
      <c r="AR122" s="126">
        <f t="shared" si="36"/>
        <v>0</v>
      </c>
      <c r="AS122" s="126">
        <f t="shared" si="37"/>
        <v>0</v>
      </c>
    </row>
    <row r="123" spans="1:45" ht="12.75" customHeight="1">
      <c r="A123" s="132"/>
      <c r="B123" s="125" t="s">
        <v>145</v>
      </c>
      <c r="C123" s="143"/>
      <c r="D123" s="155"/>
      <c r="E123" s="126"/>
      <c r="F123" s="126"/>
      <c r="G123" s="126"/>
      <c r="H123" s="144"/>
      <c r="I123" s="101"/>
      <c r="J123" s="135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44"/>
      <c r="AA123" s="140"/>
      <c r="AB123" s="101"/>
      <c r="AC123" s="142"/>
      <c r="AD123" s="142"/>
      <c r="AE123" s="101"/>
      <c r="AF123" s="140"/>
      <c r="AG123" s="101"/>
      <c r="AH123" s="101"/>
      <c r="AI123" s="140"/>
      <c r="AJ123" s="135"/>
      <c r="AK123" s="126">
        <f t="shared" si="38"/>
        <v>0</v>
      </c>
      <c r="AL123" s="126"/>
      <c r="AM123" s="126"/>
      <c r="AN123" s="126"/>
      <c r="AO123" s="126">
        <f t="shared" si="39"/>
        <v>0</v>
      </c>
      <c r="AP123" s="126">
        <f t="shared" si="40"/>
        <v>0</v>
      </c>
      <c r="AQ123" s="126">
        <f t="shared" si="35"/>
        <v>0</v>
      </c>
      <c r="AR123" s="126">
        <f t="shared" si="36"/>
        <v>0</v>
      </c>
      <c r="AS123" s="126">
        <f t="shared" si="37"/>
        <v>0</v>
      </c>
    </row>
    <row r="124" spans="1:45" ht="12.75" customHeight="1">
      <c r="A124" s="132"/>
      <c r="B124" s="125" t="s">
        <v>218</v>
      </c>
      <c r="C124" s="143"/>
      <c r="D124" s="155">
        <v>1</v>
      </c>
      <c r="E124" s="126">
        <v>1</v>
      </c>
      <c r="F124" s="126">
        <v>10</v>
      </c>
      <c r="G124" s="126"/>
      <c r="H124" s="144"/>
      <c r="I124" s="101"/>
      <c r="J124" s="135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44"/>
      <c r="AA124" s="140"/>
      <c r="AB124" s="101"/>
      <c r="AC124" s="142"/>
      <c r="AD124" s="142"/>
      <c r="AE124" s="101"/>
      <c r="AF124" s="140"/>
      <c r="AG124" s="101"/>
      <c r="AH124" s="101"/>
      <c r="AI124" s="140"/>
      <c r="AJ124" s="135"/>
      <c r="AK124" s="126">
        <f t="shared" si="38"/>
        <v>10</v>
      </c>
      <c r="AL124" s="126"/>
      <c r="AM124" s="126"/>
      <c r="AN124" s="126"/>
      <c r="AO124" s="126">
        <f t="shared" si="39"/>
        <v>1</v>
      </c>
      <c r="AP124" s="126">
        <f t="shared" si="40"/>
        <v>10</v>
      </c>
      <c r="AQ124" s="126">
        <f t="shared" si="35"/>
        <v>1</v>
      </c>
      <c r="AR124" s="126">
        <f t="shared" si="36"/>
        <v>10</v>
      </c>
      <c r="AS124" s="126">
        <f t="shared" si="37"/>
        <v>30</v>
      </c>
    </row>
    <row r="125" spans="1:45" ht="12.75" customHeight="1">
      <c r="A125" s="132"/>
      <c r="B125" s="125" t="s">
        <v>144</v>
      </c>
      <c r="C125" s="143"/>
      <c r="D125" s="155">
        <v>1</v>
      </c>
      <c r="E125" s="126">
        <v>1</v>
      </c>
      <c r="F125" s="126">
        <v>10</v>
      </c>
      <c r="G125" s="126"/>
      <c r="H125" s="144"/>
      <c r="I125" s="101"/>
      <c r="J125" s="135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44"/>
      <c r="AA125" s="140"/>
      <c r="AB125" s="101"/>
      <c r="AC125" s="140"/>
      <c r="AD125" s="140"/>
      <c r="AE125" s="101"/>
      <c r="AF125" s="140"/>
      <c r="AG125" s="101"/>
      <c r="AH125" s="101"/>
      <c r="AI125" s="140"/>
      <c r="AJ125" s="135"/>
      <c r="AK125" s="126">
        <f t="shared" si="38"/>
        <v>10</v>
      </c>
      <c r="AL125" s="126"/>
      <c r="AM125" s="126"/>
      <c r="AN125" s="126"/>
      <c r="AO125" s="126">
        <f t="shared" si="39"/>
        <v>1</v>
      </c>
      <c r="AP125" s="126">
        <f t="shared" si="40"/>
        <v>10</v>
      </c>
      <c r="AQ125" s="126">
        <f t="shared" si="35"/>
        <v>1</v>
      </c>
      <c r="AR125" s="126">
        <f t="shared" si="36"/>
        <v>10</v>
      </c>
      <c r="AS125" s="126">
        <f t="shared" si="37"/>
        <v>30</v>
      </c>
    </row>
    <row r="126" spans="1:45" ht="12.75" customHeight="1">
      <c r="A126" s="132"/>
      <c r="B126" s="125" t="s">
        <v>142</v>
      </c>
      <c r="C126" s="143"/>
      <c r="D126" s="155"/>
      <c r="E126" s="126"/>
      <c r="F126" s="126"/>
      <c r="G126" s="126"/>
      <c r="H126" s="144"/>
      <c r="I126" s="101"/>
      <c r="J126" s="135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44"/>
      <c r="AA126" s="140"/>
      <c r="AB126" s="101"/>
      <c r="AC126" s="140"/>
      <c r="AD126" s="140"/>
      <c r="AE126" s="101"/>
      <c r="AF126" s="140"/>
      <c r="AG126" s="101"/>
      <c r="AH126" s="101"/>
      <c r="AI126" s="140"/>
      <c r="AJ126" s="135"/>
      <c r="AK126" s="126">
        <f t="shared" si="38"/>
        <v>0</v>
      </c>
      <c r="AL126" s="126"/>
      <c r="AM126" s="126"/>
      <c r="AN126" s="126"/>
      <c r="AO126" s="126">
        <f t="shared" si="39"/>
        <v>0</v>
      </c>
      <c r="AP126" s="126">
        <f t="shared" si="40"/>
        <v>0</v>
      </c>
      <c r="AQ126" s="126">
        <f t="shared" si="35"/>
        <v>0</v>
      </c>
      <c r="AR126" s="126">
        <f t="shared" si="36"/>
        <v>0</v>
      </c>
      <c r="AS126" s="126">
        <f t="shared" si="37"/>
        <v>0</v>
      </c>
    </row>
    <row r="127" spans="1:45" ht="12.75" customHeight="1">
      <c r="A127" s="132"/>
      <c r="B127" s="125" t="s">
        <v>131</v>
      </c>
      <c r="C127" s="143"/>
      <c r="D127" s="155"/>
      <c r="E127" s="126"/>
      <c r="F127" s="126"/>
      <c r="G127" s="126"/>
      <c r="H127" s="144"/>
      <c r="I127" s="101"/>
      <c r="J127" s="135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44"/>
      <c r="AA127" s="140"/>
      <c r="AB127" s="101"/>
      <c r="AC127" s="142"/>
      <c r="AD127" s="142"/>
      <c r="AE127" s="101"/>
      <c r="AF127" s="142"/>
      <c r="AG127" s="101"/>
      <c r="AH127" s="101"/>
      <c r="AI127" s="140"/>
      <c r="AJ127" s="135"/>
      <c r="AK127" s="126">
        <f t="shared" si="38"/>
        <v>0</v>
      </c>
      <c r="AL127" s="126"/>
      <c r="AM127" s="126"/>
      <c r="AN127" s="126"/>
      <c r="AO127" s="126">
        <f t="shared" si="39"/>
        <v>0</v>
      </c>
      <c r="AP127" s="126">
        <f t="shared" si="40"/>
        <v>0</v>
      </c>
      <c r="AQ127" s="126">
        <f t="shared" si="35"/>
        <v>0</v>
      </c>
      <c r="AR127" s="126">
        <f t="shared" si="36"/>
        <v>0</v>
      </c>
      <c r="AS127" s="126">
        <f t="shared" si="37"/>
        <v>0</v>
      </c>
    </row>
    <row r="128" spans="1:45" ht="12.75" customHeight="1">
      <c r="A128" s="132"/>
      <c r="B128" s="125" t="s">
        <v>128</v>
      </c>
      <c r="C128" s="143"/>
      <c r="D128" s="155"/>
      <c r="E128" s="126"/>
      <c r="F128" s="126"/>
      <c r="G128" s="126"/>
      <c r="H128" s="144"/>
      <c r="I128" s="101"/>
      <c r="J128" s="135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44"/>
      <c r="AA128" s="140"/>
      <c r="AB128" s="101"/>
      <c r="AC128" s="142"/>
      <c r="AD128" s="142"/>
      <c r="AE128" s="101"/>
      <c r="AF128" s="142"/>
      <c r="AG128" s="101"/>
      <c r="AH128" s="101"/>
      <c r="AI128" s="140"/>
      <c r="AJ128" s="135"/>
      <c r="AK128" s="126">
        <f t="shared" si="38"/>
        <v>0</v>
      </c>
      <c r="AL128" s="126"/>
      <c r="AM128" s="126"/>
      <c r="AN128" s="126"/>
      <c r="AO128" s="126">
        <f t="shared" si="39"/>
        <v>0</v>
      </c>
      <c r="AP128" s="126">
        <f t="shared" si="40"/>
        <v>0</v>
      </c>
      <c r="AQ128" s="126">
        <f t="shared" si="35"/>
        <v>0</v>
      </c>
      <c r="AR128" s="126">
        <f t="shared" si="36"/>
        <v>0</v>
      </c>
      <c r="AS128" s="126">
        <f t="shared" si="37"/>
        <v>0</v>
      </c>
    </row>
    <row r="129" spans="1:45" ht="12.75" customHeight="1">
      <c r="A129" s="132"/>
      <c r="B129" s="125" t="s">
        <v>146</v>
      </c>
      <c r="C129" s="143"/>
      <c r="D129" s="155"/>
      <c r="E129" s="126"/>
      <c r="F129" s="126"/>
      <c r="G129" s="126"/>
      <c r="H129" s="144"/>
      <c r="I129" s="101"/>
      <c r="J129" s="135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44"/>
      <c r="AA129" s="140"/>
      <c r="AB129" s="101"/>
      <c r="AC129" s="142"/>
      <c r="AD129" s="142"/>
      <c r="AE129" s="101"/>
      <c r="AF129" s="140"/>
      <c r="AG129" s="101"/>
      <c r="AH129" s="101"/>
      <c r="AI129" s="140"/>
      <c r="AJ129" s="135"/>
      <c r="AK129" s="126">
        <f t="shared" si="38"/>
        <v>0</v>
      </c>
      <c r="AL129" s="126"/>
      <c r="AM129" s="126"/>
      <c r="AN129" s="126"/>
      <c r="AO129" s="126">
        <f t="shared" si="39"/>
        <v>0</v>
      </c>
      <c r="AP129" s="126">
        <f t="shared" si="40"/>
        <v>0</v>
      </c>
      <c r="AQ129" s="126">
        <f t="shared" si="35"/>
        <v>0</v>
      </c>
      <c r="AR129" s="126">
        <f t="shared" si="36"/>
        <v>0</v>
      </c>
      <c r="AS129" s="126">
        <f t="shared" si="37"/>
        <v>0</v>
      </c>
    </row>
    <row r="130" spans="1:45" ht="12.75" customHeight="1">
      <c r="A130" s="132"/>
      <c r="B130" s="125" t="s">
        <v>217</v>
      </c>
      <c r="C130" s="143"/>
      <c r="D130" s="155">
        <v>1</v>
      </c>
      <c r="E130" s="126"/>
      <c r="F130" s="126">
        <v>10</v>
      </c>
      <c r="G130" s="126"/>
      <c r="H130" s="144"/>
      <c r="I130" s="101"/>
      <c r="J130" s="135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44"/>
      <c r="AA130" s="140"/>
      <c r="AB130" s="101"/>
      <c r="AC130" s="142"/>
      <c r="AD130" s="142"/>
      <c r="AE130" s="101"/>
      <c r="AF130" s="140"/>
      <c r="AG130" s="101"/>
      <c r="AH130" s="101"/>
      <c r="AI130" s="140"/>
      <c r="AJ130" s="135"/>
      <c r="AK130" s="126">
        <f t="shared" si="38"/>
        <v>10</v>
      </c>
      <c r="AL130" s="126"/>
      <c r="AM130" s="126"/>
      <c r="AN130" s="126"/>
      <c r="AO130" s="126">
        <f t="shared" si="39"/>
        <v>0</v>
      </c>
      <c r="AP130" s="126">
        <f t="shared" si="40"/>
        <v>0</v>
      </c>
      <c r="AQ130" s="126">
        <f t="shared" si="35"/>
        <v>1</v>
      </c>
      <c r="AR130" s="126">
        <f t="shared" si="36"/>
        <v>10</v>
      </c>
      <c r="AS130" s="126">
        <f t="shared" si="37"/>
        <v>20</v>
      </c>
    </row>
    <row r="131" spans="1:45" ht="12.75" customHeight="1">
      <c r="A131" s="132"/>
      <c r="B131" s="125" t="s">
        <v>216</v>
      </c>
      <c r="C131" s="143"/>
      <c r="D131" s="155">
        <v>1</v>
      </c>
      <c r="E131" s="126"/>
      <c r="F131" s="126">
        <v>10</v>
      </c>
      <c r="G131" s="126"/>
      <c r="H131" s="144"/>
      <c r="I131" s="101"/>
      <c r="J131" s="135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44"/>
      <c r="AA131" s="140"/>
      <c r="AB131" s="101"/>
      <c r="AC131" s="142"/>
      <c r="AD131" s="142"/>
      <c r="AE131" s="101"/>
      <c r="AF131" s="140"/>
      <c r="AG131" s="101"/>
      <c r="AH131" s="101"/>
      <c r="AI131" s="140"/>
      <c r="AJ131" s="135"/>
      <c r="AK131" s="126">
        <f t="shared" si="38"/>
        <v>10</v>
      </c>
      <c r="AL131" s="126"/>
      <c r="AM131" s="126"/>
      <c r="AN131" s="126"/>
      <c r="AO131" s="126">
        <f t="shared" si="39"/>
        <v>0</v>
      </c>
      <c r="AP131" s="126">
        <f t="shared" si="40"/>
        <v>0</v>
      </c>
      <c r="AQ131" s="126">
        <f t="shared" si="35"/>
        <v>1</v>
      </c>
      <c r="AR131" s="126">
        <f t="shared" si="36"/>
        <v>10</v>
      </c>
      <c r="AS131" s="126">
        <f t="shared" si="37"/>
        <v>20</v>
      </c>
    </row>
    <row r="132" spans="1:45" ht="12.75" customHeight="1">
      <c r="A132" s="132"/>
      <c r="B132" s="125" t="s">
        <v>139</v>
      </c>
      <c r="C132" s="143"/>
      <c r="D132" s="155"/>
      <c r="E132" s="126"/>
      <c r="F132" s="126"/>
      <c r="G132" s="126"/>
      <c r="H132" s="144"/>
      <c r="I132" s="101"/>
      <c r="J132" s="135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44"/>
      <c r="AA132" s="140"/>
      <c r="AB132" s="101"/>
      <c r="AC132" s="142"/>
      <c r="AD132" s="142"/>
      <c r="AE132" s="101"/>
      <c r="AF132" s="140"/>
      <c r="AG132" s="101"/>
      <c r="AH132" s="101"/>
      <c r="AI132" s="142"/>
      <c r="AJ132" s="128"/>
      <c r="AK132" s="126">
        <f t="shared" si="38"/>
        <v>0</v>
      </c>
      <c r="AL132" s="126"/>
      <c r="AM132" s="126"/>
      <c r="AN132" s="126"/>
      <c r="AO132" s="126">
        <f t="shared" si="39"/>
        <v>0</v>
      </c>
      <c r="AP132" s="126">
        <f t="shared" si="40"/>
        <v>0</v>
      </c>
      <c r="AQ132" s="126">
        <f t="shared" si="35"/>
        <v>0</v>
      </c>
      <c r="AR132" s="126">
        <f t="shared" si="36"/>
        <v>0</v>
      </c>
      <c r="AS132" s="126">
        <f t="shared" si="37"/>
        <v>0</v>
      </c>
    </row>
    <row r="133" spans="1:45" ht="12.75" customHeight="1">
      <c r="A133" s="132"/>
      <c r="B133" s="125" t="s">
        <v>149</v>
      </c>
      <c r="C133" s="143"/>
      <c r="D133" s="155"/>
      <c r="E133" s="126"/>
      <c r="F133" s="126"/>
      <c r="G133" s="126"/>
      <c r="H133" s="144"/>
      <c r="I133" s="101"/>
      <c r="J133" s="135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44"/>
      <c r="AA133" s="140"/>
      <c r="AB133" s="101"/>
      <c r="AC133" s="140"/>
      <c r="AD133" s="140"/>
      <c r="AE133" s="101"/>
      <c r="AF133" s="140"/>
      <c r="AG133" s="101"/>
      <c r="AH133" s="101"/>
      <c r="AI133" s="140"/>
      <c r="AJ133" s="135"/>
      <c r="AK133" s="126">
        <f t="shared" si="38"/>
        <v>0</v>
      </c>
      <c r="AL133" s="126"/>
      <c r="AM133" s="126"/>
      <c r="AN133" s="126"/>
      <c r="AO133" s="126">
        <f t="shared" si="39"/>
        <v>0</v>
      </c>
      <c r="AP133" s="126">
        <f t="shared" si="40"/>
        <v>0</v>
      </c>
      <c r="AQ133" s="126">
        <f t="shared" si="35"/>
        <v>0</v>
      </c>
      <c r="AR133" s="126">
        <f t="shared" si="36"/>
        <v>0</v>
      </c>
      <c r="AS133" s="126">
        <f t="shared" si="37"/>
        <v>0</v>
      </c>
    </row>
    <row r="134" spans="1:45" ht="12.75" customHeight="1">
      <c r="A134" s="132"/>
      <c r="B134" s="125" t="s">
        <v>125</v>
      </c>
      <c r="C134" s="143"/>
      <c r="D134" s="155">
        <v>1</v>
      </c>
      <c r="E134" s="126">
        <v>1</v>
      </c>
      <c r="F134" s="126">
        <v>60</v>
      </c>
      <c r="G134" s="126"/>
      <c r="H134" s="144"/>
      <c r="I134" s="101"/>
      <c r="J134" s="135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44"/>
      <c r="AA134" s="140"/>
      <c r="AB134" s="101"/>
      <c r="AC134" s="140"/>
      <c r="AD134" s="140"/>
      <c r="AE134" s="101"/>
      <c r="AF134" s="140"/>
      <c r="AG134" s="101"/>
      <c r="AH134" s="101"/>
      <c r="AI134" s="140"/>
      <c r="AJ134" s="135"/>
      <c r="AK134" s="126">
        <f t="shared" si="38"/>
        <v>60</v>
      </c>
      <c r="AL134" s="126"/>
      <c r="AM134" s="126"/>
      <c r="AN134" s="126"/>
      <c r="AO134" s="126">
        <f t="shared" si="39"/>
        <v>1</v>
      </c>
      <c r="AP134" s="126">
        <f t="shared" si="40"/>
        <v>10</v>
      </c>
      <c r="AQ134" s="126">
        <f t="shared" si="35"/>
        <v>1</v>
      </c>
      <c r="AR134" s="126">
        <f t="shared" si="36"/>
        <v>10</v>
      </c>
      <c r="AS134" s="126">
        <f t="shared" si="37"/>
        <v>80</v>
      </c>
    </row>
    <row r="135" spans="1:45" ht="12.75" customHeight="1">
      <c r="A135" s="132"/>
      <c r="B135" s="125" t="s">
        <v>132</v>
      </c>
      <c r="C135" s="143"/>
      <c r="D135" s="155"/>
      <c r="E135" s="126"/>
      <c r="F135" s="131"/>
      <c r="G135" s="126"/>
      <c r="H135" s="144"/>
      <c r="I135" s="101"/>
      <c r="J135" s="135"/>
      <c r="K135" s="126"/>
      <c r="L135" s="129"/>
      <c r="M135" s="126"/>
      <c r="N135" s="126"/>
      <c r="O135" s="129"/>
      <c r="P135" s="126"/>
      <c r="Q135" s="126"/>
      <c r="R135" s="129"/>
      <c r="S135" s="126"/>
      <c r="T135" s="126"/>
      <c r="U135" s="129"/>
      <c r="V135" s="126"/>
      <c r="W135" s="126"/>
      <c r="X135" s="129"/>
      <c r="Y135" s="126"/>
      <c r="Z135" s="144"/>
      <c r="AA135" s="140"/>
      <c r="AB135" s="101"/>
      <c r="AC135" s="140"/>
      <c r="AD135" s="140"/>
      <c r="AE135" s="101"/>
      <c r="AF135" s="140"/>
      <c r="AG135" s="101"/>
      <c r="AH135" s="101"/>
      <c r="AI135" s="140"/>
      <c r="AJ135" s="135"/>
      <c r="AK135" s="126">
        <f t="shared" si="38"/>
        <v>0</v>
      </c>
      <c r="AL135" s="126"/>
      <c r="AM135" s="126"/>
      <c r="AN135" s="126"/>
      <c r="AO135" s="126">
        <f t="shared" si="39"/>
        <v>0</v>
      </c>
      <c r="AP135" s="126">
        <f t="shared" si="40"/>
        <v>0</v>
      </c>
      <c r="AQ135" s="126">
        <f t="shared" si="35"/>
        <v>0</v>
      </c>
      <c r="AR135" s="126">
        <f t="shared" si="36"/>
        <v>0</v>
      </c>
      <c r="AS135" s="126">
        <f t="shared" si="37"/>
        <v>0</v>
      </c>
    </row>
    <row r="136" spans="1:45" ht="12.75" customHeight="1">
      <c r="A136" s="132"/>
      <c r="B136" s="125" t="s">
        <v>133</v>
      </c>
      <c r="C136" s="143"/>
      <c r="D136" s="155"/>
      <c r="E136" s="126"/>
      <c r="F136" s="126"/>
      <c r="G136" s="126"/>
      <c r="H136" s="144"/>
      <c r="I136" s="101"/>
      <c r="J136" s="135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44"/>
      <c r="AA136" s="140"/>
      <c r="AB136" s="101"/>
      <c r="AC136" s="140"/>
      <c r="AD136" s="140"/>
      <c r="AE136" s="101"/>
      <c r="AF136" s="140"/>
      <c r="AG136" s="101"/>
      <c r="AH136" s="101"/>
      <c r="AI136" s="140"/>
      <c r="AJ136" s="135"/>
      <c r="AK136" s="126">
        <f t="shared" si="38"/>
        <v>0</v>
      </c>
      <c r="AL136" s="126"/>
      <c r="AM136" s="126"/>
      <c r="AN136" s="126"/>
      <c r="AO136" s="126">
        <f t="shared" si="39"/>
        <v>0</v>
      </c>
      <c r="AP136" s="126">
        <f t="shared" si="40"/>
        <v>0</v>
      </c>
      <c r="AQ136" s="126">
        <f t="shared" si="35"/>
        <v>0</v>
      </c>
      <c r="AR136" s="126">
        <f t="shared" si="36"/>
        <v>0</v>
      </c>
      <c r="AS136" s="126">
        <f t="shared" si="37"/>
        <v>0</v>
      </c>
    </row>
    <row r="137" spans="1:45" ht="12.75" customHeight="1">
      <c r="A137" s="132"/>
      <c r="B137" s="125" t="s">
        <v>219</v>
      </c>
      <c r="C137" s="143"/>
      <c r="D137" s="155">
        <v>1</v>
      </c>
      <c r="E137" s="126"/>
      <c r="F137" s="126">
        <v>10</v>
      </c>
      <c r="G137" s="126"/>
      <c r="H137" s="144"/>
      <c r="I137" s="101"/>
      <c r="J137" s="135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44"/>
      <c r="AA137" s="140"/>
      <c r="AB137" s="101"/>
      <c r="AC137" s="140"/>
      <c r="AD137" s="140"/>
      <c r="AE137" s="101"/>
      <c r="AF137" s="140"/>
      <c r="AG137" s="101"/>
      <c r="AH137" s="101"/>
      <c r="AI137" s="140"/>
      <c r="AJ137" s="135"/>
      <c r="AK137" s="126">
        <f t="shared" si="38"/>
        <v>10</v>
      </c>
      <c r="AL137" s="126"/>
      <c r="AM137" s="126"/>
      <c r="AN137" s="126"/>
      <c r="AO137" s="126">
        <f t="shared" si="39"/>
        <v>0</v>
      </c>
      <c r="AP137" s="126">
        <f t="shared" si="40"/>
        <v>0</v>
      </c>
      <c r="AQ137" s="126">
        <f t="shared" si="35"/>
        <v>1</v>
      </c>
      <c r="AR137" s="126">
        <f t="shared" si="36"/>
        <v>10</v>
      </c>
      <c r="AS137" s="126">
        <f t="shared" si="37"/>
        <v>20</v>
      </c>
    </row>
    <row r="138" spans="1:45" ht="12.75" customHeight="1">
      <c r="A138" s="133"/>
      <c r="B138" s="125" t="s">
        <v>134</v>
      </c>
      <c r="C138" s="143"/>
      <c r="D138" s="155"/>
      <c r="E138" s="126"/>
      <c r="F138" s="126"/>
      <c r="G138" s="126"/>
      <c r="H138" s="144"/>
      <c r="I138" s="101"/>
      <c r="J138" s="135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44"/>
      <c r="AA138" s="140"/>
      <c r="AB138" s="101"/>
      <c r="AC138" s="140"/>
      <c r="AD138" s="140"/>
      <c r="AE138" s="101"/>
      <c r="AF138" s="140"/>
      <c r="AG138" s="101"/>
      <c r="AH138" s="101"/>
      <c r="AI138" s="140"/>
      <c r="AJ138" s="135"/>
      <c r="AK138" s="126">
        <f t="shared" si="38"/>
        <v>0</v>
      </c>
      <c r="AL138" s="126"/>
      <c r="AM138" s="126"/>
      <c r="AN138" s="126"/>
      <c r="AO138" s="126">
        <f t="shared" si="39"/>
        <v>0</v>
      </c>
      <c r="AP138" s="126">
        <f t="shared" si="40"/>
        <v>0</v>
      </c>
      <c r="AQ138" s="126">
        <f t="shared" si="35"/>
        <v>0</v>
      </c>
      <c r="AR138" s="126">
        <f t="shared" si="36"/>
        <v>0</v>
      </c>
      <c r="AS138" s="126">
        <f t="shared" si="37"/>
        <v>0</v>
      </c>
    </row>
    <row r="139" spans="1:45" ht="12.75" customHeight="1">
      <c r="A139" s="133"/>
      <c r="B139" s="125" t="s">
        <v>215</v>
      </c>
      <c r="C139" s="143"/>
      <c r="D139" s="155">
        <v>1</v>
      </c>
      <c r="E139" s="126">
        <v>1</v>
      </c>
      <c r="F139" s="126">
        <v>10</v>
      </c>
      <c r="G139" s="126"/>
      <c r="H139" s="144"/>
      <c r="I139" s="101"/>
      <c r="J139" s="135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44"/>
      <c r="AA139" s="140"/>
      <c r="AB139" s="101"/>
      <c r="AC139" s="140"/>
      <c r="AD139" s="140"/>
      <c r="AE139" s="101"/>
      <c r="AF139" s="140"/>
      <c r="AG139" s="101"/>
      <c r="AH139" s="101"/>
      <c r="AI139" s="140"/>
      <c r="AJ139" s="135"/>
      <c r="AK139" s="126">
        <f t="shared" si="38"/>
        <v>10</v>
      </c>
      <c r="AL139" s="126"/>
      <c r="AM139" s="126"/>
      <c r="AN139" s="126"/>
      <c r="AO139" s="126">
        <f t="shared" si="39"/>
        <v>1</v>
      </c>
      <c r="AP139" s="126">
        <f t="shared" si="40"/>
        <v>10</v>
      </c>
      <c r="AQ139" s="126">
        <f t="shared" si="35"/>
        <v>1</v>
      </c>
      <c r="AR139" s="126">
        <f t="shared" si="36"/>
        <v>10</v>
      </c>
      <c r="AS139" s="126">
        <f t="shared" si="37"/>
        <v>30</v>
      </c>
    </row>
    <row r="140" spans="1:45" ht="12.75" customHeight="1">
      <c r="A140" s="133"/>
      <c r="B140" s="125" t="s">
        <v>140</v>
      </c>
      <c r="C140" s="143"/>
      <c r="D140" s="155"/>
      <c r="E140" s="126"/>
      <c r="F140" s="126"/>
      <c r="G140" s="126"/>
      <c r="H140" s="144"/>
      <c r="I140" s="101"/>
      <c r="J140" s="135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44"/>
      <c r="AA140" s="140"/>
      <c r="AB140" s="101"/>
      <c r="AC140" s="140"/>
      <c r="AD140" s="140"/>
      <c r="AE140" s="101"/>
      <c r="AF140" s="140"/>
      <c r="AG140" s="101"/>
      <c r="AH140" s="101"/>
      <c r="AI140" s="140"/>
      <c r="AJ140" s="135"/>
      <c r="AK140" s="126">
        <f t="shared" si="38"/>
        <v>0</v>
      </c>
      <c r="AL140" s="126"/>
      <c r="AM140" s="126"/>
      <c r="AN140" s="126"/>
      <c r="AO140" s="126">
        <f t="shared" si="39"/>
        <v>0</v>
      </c>
      <c r="AP140" s="126">
        <f t="shared" si="40"/>
        <v>0</v>
      </c>
      <c r="AQ140" s="126">
        <f t="shared" si="35"/>
        <v>0</v>
      </c>
      <c r="AR140" s="126">
        <f t="shared" si="36"/>
        <v>0</v>
      </c>
      <c r="AS140" s="126">
        <f t="shared" si="37"/>
        <v>0</v>
      </c>
    </row>
    <row r="141" spans="1:45" ht="12.75" customHeight="1">
      <c r="A141" s="133"/>
      <c r="B141" s="125" t="s">
        <v>135</v>
      </c>
      <c r="C141" s="143"/>
      <c r="D141" s="155"/>
      <c r="E141" s="126"/>
      <c r="F141" s="126"/>
      <c r="G141" s="126"/>
      <c r="H141" s="144"/>
      <c r="I141" s="101"/>
      <c r="J141" s="135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44"/>
      <c r="AA141" s="140"/>
      <c r="AB141" s="101"/>
      <c r="AC141" s="140"/>
      <c r="AD141" s="140"/>
      <c r="AE141" s="101"/>
      <c r="AF141" s="140"/>
      <c r="AG141" s="101"/>
      <c r="AH141" s="101"/>
      <c r="AI141" s="140"/>
      <c r="AJ141" s="135"/>
      <c r="AK141" s="126">
        <f t="shared" si="38"/>
        <v>0</v>
      </c>
      <c r="AL141" s="126"/>
      <c r="AM141" s="126"/>
      <c r="AN141" s="126"/>
      <c r="AO141" s="126">
        <f t="shared" si="39"/>
        <v>0</v>
      </c>
      <c r="AP141" s="126">
        <f t="shared" si="40"/>
        <v>0</v>
      </c>
      <c r="AQ141" s="126">
        <f t="shared" si="35"/>
        <v>0</v>
      </c>
      <c r="AR141" s="126">
        <f t="shared" si="36"/>
        <v>0</v>
      </c>
      <c r="AS141" s="126">
        <f t="shared" si="37"/>
        <v>0</v>
      </c>
    </row>
    <row r="142" spans="1:45" ht="12.75" customHeight="1">
      <c r="A142" s="133"/>
      <c r="B142" s="125" t="s">
        <v>137</v>
      </c>
      <c r="C142" s="143"/>
      <c r="D142" s="155"/>
      <c r="E142" s="126"/>
      <c r="F142" s="126"/>
      <c r="G142" s="126"/>
      <c r="H142" s="144"/>
      <c r="I142" s="101"/>
      <c r="J142" s="135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44"/>
      <c r="AA142" s="140"/>
      <c r="AB142" s="101"/>
      <c r="AC142" s="140"/>
      <c r="AD142" s="140"/>
      <c r="AE142" s="101"/>
      <c r="AF142" s="140"/>
      <c r="AG142" s="101"/>
      <c r="AH142" s="101"/>
      <c r="AI142" s="140"/>
      <c r="AJ142" s="135"/>
      <c r="AK142" s="126">
        <f t="shared" si="38"/>
        <v>0</v>
      </c>
      <c r="AL142" s="126"/>
      <c r="AM142" s="126"/>
      <c r="AN142" s="126"/>
      <c r="AO142" s="126">
        <f t="shared" si="39"/>
        <v>0</v>
      </c>
      <c r="AP142" s="126">
        <f t="shared" si="40"/>
        <v>0</v>
      </c>
      <c r="AQ142" s="126">
        <f t="shared" si="35"/>
        <v>0</v>
      </c>
      <c r="AR142" s="126">
        <f t="shared" si="36"/>
        <v>0</v>
      </c>
      <c r="AS142" s="126">
        <f t="shared" si="37"/>
        <v>0</v>
      </c>
    </row>
    <row r="143" spans="1:45" ht="12.75" customHeight="1">
      <c r="A143" s="133"/>
      <c r="B143" s="125" t="s">
        <v>141</v>
      </c>
      <c r="C143" s="143"/>
      <c r="D143" s="155"/>
      <c r="E143" s="126"/>
      <c r="F143" s="126"/>
      <c r="G143" s="126"/>
      <c r="H143" s="144"/>
      <c r="I143" s="101"/>
      <c r="J143" s="135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44"/>
      <c r="AA143" s="140"/>
      <c r="AB143" s="101"/>
      <c r="AC143" s="142"/>
      <c r="AD143" s="142"/>
      <c r="AE143" s="101"/>
      <c r="AF143" s="140"/>
      <c r="AG143" s="101"/>
      <c r="AH143" s="101"/>
      <c r="AI143" s="140"/>
      <c r="AJ143" s="135"/>
      <c r="AK143" s="126">
        <f t="shared" si="38"/>
        <v>0</v>
      </c>
      <c r="AL143" s="126"/>
      <c r="AM143" s="126"/>
      <c r="AN143" s="126"/>
      <c r="AO143" s="126">
        <f t="shared" si="39"/>
        <v>0</v>
      </c>
      <c r="AP143" s="126">
        <f t="shared" si="40"/>
        <v>0</v>
      </c>
      <c r="AQ143" s="126">
        <f t="shared" si="35"/>
        <v>0</v>
      </c>
      <c r="AR143" s="126">
        <f t="shared" si="36"/>
        <v>0</v>
      </c>
      <c r="AS143" s="126">
        <f t="shared" si="37"/>
        <v>0</v>
      </c>
    </row>
    <row r="144" spans="1:45" ht="12.75" customHeight="1">
      <c r="A144" s="133"/>
      <c r="B144" s="125" t="s">
        <v>147</v>
      </c>
      <c r="C144" s="143"/>
      <c r="D144" s="155"/>
      <c r="E144" s="126"/>
      <c r="F144" s="126"/>
      <c r="G144" s="126"/>
      <c r="H144" s="144"/>
      <c r="I144" s="101"/>
      <c r="J144" s="135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44"/>
      <c r="AA144" s="140"/>
      <c r="AB144" s="101"/>
      <c r="AC144" s="140"/>
      <c r="AD144" s="140"/>
      <c r="AE144" s="101"/>
      <c r="AF144" s="140"/>
      <c r="AG144" s="101"/>
      <c r="AH144" s="101"/>
      <c r="AI144" s="140"/>
      <c r="AJ144" s="135"/>
      <c r="AK144" s="126">
        <f t="shared" si="38"/>
        <v>0</v>
      </c>
      <c r="AL144" s="126"/>
      <c r="AM144" s="126"/>
      <c r="AN144" s="126"/>
      <c r="AO144" s="126">
        <f t="shared" si="39"/>
        <v>0</v>
      </c>
      <c r="AP144" s="126">
        <f t="shared" si="40"/>
        <v>0</v>
      </c>
      <c r="AQ144" s="126">
        <f t="shared" si="35"/>
        <v>0</v>
      </c>
      <c r="AR144" s="126">
        <f t="shared" si="36"/>
        <v>0</v>
      </c>
      <c r="AS144" s="126">
        <f t="shared" si="37"/>
        <v>0</v>
      </c>
    </row>
    <row r="147" ht="17.100000000000001" customHeight="1"/>
  </sheetData>
  <sortState ref="B72:B102">
    <sortCondition ref="B72"/>
  </sortState>
  <mergeCells count="18">
    <mergeCell ref="AO72:AP72"/>
    <mergeCell ref="AB71:AD71"/>
    <mergeCell ref="AO5:AP5"/>
    <mergeCell ref="AO6:AP6"/>
    <mergeCell ref="AH71:AI71"/>
    <mergeCell ref="AE71:AG71"/>
    <mergeCell ref="AO34:AP34"/>
    <mergeCell ref="AB33:AD33"/>
    <mergeCell ref="AH33:AI33"/>
    <mergeCell ref="AO33:AP33"/>
    <mergeCell ref="AE33:AG33"/>
    <mergeCell ref="AO71:AP71"/>
    <mergeCell ref="AE109:AG109"/>
    <mergeCell ref="AO109:AP109"/>
    <mergeCell ref="AO110:AP110"/>
    <mergeCell ref="S109:T109"/>
    <mergeCell ref="AH109:AI109"/>
    <mergeCell ref="AB109:AD1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7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7"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7"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0"/>
  <sheetViews>
    <sheetView workbookViewId="0"/>
  </sheetViews>
  <sheetFormatPr defaultColWidth="17" defaultRowHeight="12.75"/>
  <cols>
    <col min="1" max="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7" defaultRowHeight="12.75"/>
  <cols>
    <col min="1" max="6" width="8.7109375" customWidth="1"/>
  </cols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workbookViewId="0"/>
  </sheetViews>
  <sheetFormatPr defaultColWidth="17" defaultRowHeight="12.75"/>
  <cols>
    <col min="1" max="1" width="14.85546875" customWidth="1"/>
    <col min="2" max="2" width="10.5703125" customWidth="1"/>
    <col min="3" max="6" width="9.140625" customWidth="1"/>
  </cols>
  <sheetData>
    <row r="1" spans="1:6" ht="18" customHeight="1">
      <c r="A1" s="48"/>
      <c r="B1" s="48"/>
      <c r="C1" s="48"/>
      <c r="D1" s="48"/>
      <c r="E1" s="48"/>
      <c r="F1" s="48"/>
    </row>
    <row r="2" spans="1:6" ht="18" customHeight="1">
      <c r="A2" s="48" t="s">
        <v>18</v>
      </c>
      <c r="B2" s="48"/>
      <c r="C2" s="48"/>
      <c r="D2" s="48"/>
      <c r="E2" s="48"/>
      <c r="F2" s="48"/>
    </row>
    <row r="3" spans="1:6" ht="18" customHeight="1">
      <c r="A3" s="48"/>
      <c r="B3" s="48"/>
      <c r="C3" s="48"/>
      <c r="D3" s="48"/>
      <c r="E3" s="48"/>
      <c r="F3" s="48"/>
    </row>
    <row r="4" spans="1:6" ht="18" customHeight="1">
      <c r="A4" s="48" t="s">
        <v>19</v>
      </c>
      <c r="B4" s="48" t="s">
        <v>17</v>
      </c>
      <c r="C4" s="48" t="s">
        <v>20</v>
      </c>
      <c r="D4" s="48" t="s">
        <v>21</v>
      </c>
      <c r="E4" s="48"/>
      <c r="F4" s="48"/>
    </row>
    <row r="5" spans="1:6" ht="18" customHeight="1">
      <c r="A5" s="48"/>
      <c r="B5" s="48"/>
      <c r="C5" s="48"/>
      <c r="D5" s="48"/>
      <c r="E5" s="48"/>
      <c r="F5" s="48"/>
    </row>
    <row r="6" spans="1:6" ht="18" customHeight="1">
      <c r="A6" s="48"/>
      <c r="B6" s="48"/>
      <c r="C6" s="48"/>
      <c r="D6" s="48"/>
      <c r="E6" s="48"/>
      <c r="F6" s="48"/>
    </row>
    <row r="7" spans="1:6" ht="18" customHeight="1">
      <c r="A7" s="48"/>
      <c r="B7" s="48"/>
      <c r="C7" s="48"/>
      <c r="D7" s="48"/>
      <c r="E7" s="48"/>
      <c r="F7" s="48"/>
    </row>
    <row r="8" spans="1:6" ht="18" customHeight="1">
      <c r="A8" s="48"/>
      <c r="B8" s="48"/>
      <c r="C8" s="48"/>
      <c r="D8" s="48"/>
      <c r="E8" s="48"/>
      <c r="F8" s="48"/>
    </row>
    <row r="9" spans="1:6" ht="18" customHeight="1">
      <c r="A9" s="48"/>
      <c r="B9" s="48"/>
      <c r="C9" s="48"/>
      <c r="D9" s="48"/>
      <c r="E9" s="48"/>
      <c r="F9" s="48"/>
    </row>
    <row r="10" spans="1:6" ht="18" customHeight="1">
      <c r="A10" s="48"/>
      <c r="B10" s="48"/>
      <c r="C10" s="48"/>
      <c r="D10" s="48"/>
      <c r="E10" s="48"/>
      <c r="F10" s="48"/>
    </row>
    <row r="11" spans="1:6" ht="18" customHeight="1">
      <c r="A11" s="48"/>
      <c r="B11" s="48"/>
      <c r="C11" s="48"/>
      <c r="D11" s="48"/>
      <c r="E11" s="48"/>
      <c r="F11" s="48"/>
    </row>
    <row r="12" spans="1:6" ht="18" customHeight="1">
      <c r="A12" s="48"/>
      <c r="B12" s="48"/>
      <c r="C12" s="48"/>
      <c r="D12" s="48"/>
      <c r="E12" s="48"/>
      <c r="F12" s="48"/>
    </row>
    <row r="13" spans="1:6" ht="18" customHeight="1">
      <c r="A13" s="48"/>
      <c r="B13" s="48"/>
      <c r="C13" s="48"/>
      <c r="D13" s="48"/>
      <c r="E13" s="48"/>
      <c r="F13" s="48"/>
    </row>
    <row r="14" spans="1:6" ht="18" customHeight="1">
      <c r="A14" s="48"/>
      <c r="B14" s="48"/>
      <c r="C14" s="48"/>
      <c r="D14" s="48"/>
      <c r="E14" s="48"/>
      <c r="F14" s="48"/>
    </row>
    <row r="15" spans="1:6" ht="18" customHeight="1">
      <c r="A15" s="48"/>
      <c r="B15" s="48"/>
      <c r="C15" s="48"/>
      <c r="D15" s="48"/>
      <c r="E15" s="48"/>
      <c r="F15" s="48"/>
    </row>
    <row r="16" spans="1:6" ht="18" customHeight="1">
      <c r="A16" s="48"/>
      <c r="B16" s="48"/>
      <c r="C16" s="48"/>
      <c r="D16" s="48"/>
      <c r="E16" s="48"/>
      <c r="F16" s="48"/>
    </row>
    <row r="17" spans="1:6" ht="18" customHeight="1">
      <c r="A17" s="48"/>
      <c r="B17" s="48"/>
      <c r="C17" s="48"/>
      <c r="D17" s="48"/>
      <c r="E17" s="48"/>
      <c r="F17" s="48"/>
    </row>
    <row r="18" spans="1:6" ht="18" customHeight="1">
      <c r="A18" s="48"/>
      <c r="B18" s="48"/>
      <c r="C18" s="48"/>
      <c r="D18" s="48"/>
      <c r="E18" s="48"/>
      <c r="F18" s="48"/>
    </row>
    <row r="19" spans="1:6" ht="18" customHeight="1">
      <c r="A19" s="48"/>
      <c r="B19" s="48"/>
      <c r="C19" s="48"/>
      <c r="D19" s="48"/>
      <c r="E19" s="48"/>
      <c r="F19" s="48"/>
    </row>
    <row r="20" spans="1:6" ht="18" customHeight="1">
      <c r="A20" s="48"/>
      <c r="B20" s="48"/>
      <c r="C20" s="48"/>
      <c r="D20" s="48"/>
      <c r="E20" s="48"/>
      <c r="F20" s="4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172"/>
  <sheetViews>
    <sheetView workbookViewId="0">
      <selection activeCell="B39" sqref="B39"/>
    </sheetView>
  </sheetViews>
  <sheetFormatPr defaultColWidth="17" defaultRowHeight="12.75"/>
  <cols>
    <col min="1" max="1" width="8.7109375" customWidth="1"/>
    <col min="2" max="2" width="11.85546875" customWidth="1"/>
    <col min="3" max="3" width="12.140625" customWidth="1"/>
    <col min="4" max="4" width="9.140625" customWidth="1"/>
    <col min="5" max="5" width="11.28515625" customWidth="1"/>
    <col min="6" max="6" width="10.5703125" customWidth="1"/>
    <col min="7" max="7" width="14" customWidth="1"/>
    <col min="8" max="12" width="8.7109375" customWidth="1"/>
    <col min="13" max="13" width="9.140625" customWidth="1"/>
    <col min="14" max="15" width="8.7109375" customWidth="1"/>
    <col min="16" max="16" width="11.28515625" customWidth="1"/>
    <col min="17" max="17" width="8.7109375" customWidth="1"/>
    <col min="18" max="36" width="17" customWidth="1"/>
  </cols>
  <sheetData>
    <row r="1" spans="1:17" ht="26.25" customHeight="1">
      <c r="A1" s="70" t="s">
        <v>0</v>
      </c>
      <c r="B1" s="69"/>
      <c r="C1" s="69"/>
      <c r="D1" s="69"/>
      <c r="E1" s="69"/>
      <c r="F1" s="69"/>
      <c r="G1" s="69"/>
      <c r="H1" s="69"/>
      <c r="I1" s="1"/>
      <c r="J1" s="70" t="s">
        <v>1</v>
      </c>
      <c r="K1" s="69"/>
      <c r="L1" s="69"/>
      <c r="M1" s="69"/>
      <c r="N1" s="69"/>
      <c r="O1" s="69"/>
      <c r="P1" s="69"/>
      <c r="Q1" s="69"/>
    </row>
    <row r="2" spans="1:17" ht="20.25" customHeight="1">
      <c r="A2" s="1"/>
      <c r="B2" s="1"/>
      <c r="C2" s="3"/>
      <c r="D2" s="72" t="s">
        <v>14</v>
      </c>
      <c r="E2" s="72"/>
      <c r="F2" s="7" t="s">
        <v>15</v>
      </c>
      <c r="G2" s="3"/>
      <c r="H2" s="1"/>
      <c r="I2" s="1"/>
      <c r="J2" s="1"/>
      <c r="K2" s="1"/>
      <c r="L2" s="3"/>
      <c r="M2" s="3"/>
      <c r="N2" s="25" t="s">
        <v>14</v>
      </c>
      <c r="O2" s="7" t="s">
        <v>15</v>
      </c>
      <c r="P2" s="3"/>
      <c r="Q2" s="1"/>
    </row>
    <row r="3" spans="1:17" ht="20.25" customHeight="1">
      <c r="A3" s="4"/>
      <c r="B3" s="4"/>
      <c r="C3" s="5" t="s">
        <v>2</v>
      </c>
      <c r="D3" s="5" t="s">
        <v>3</v>
      </c>
      <c r="E3" s="5" t="s">
        <v>12</v>
      </c>
      <c r="F3" s="5" t="s">
        <v>12</v>
      </c>
      <c r="G3" s="6" t="s">
        <v>16</v>
      </c>
      <c r="H3" s="19" t="s">
        <v>7</v>
      </c>
      <c r="I3" s="4"/>
      <c r="J3" s="4"/>
      <c r="K3" s="4"/>
      <c r="L3" s="5" t="s">
        <v>2</v>
      </c>
      <c r="M3" s="5" t="s">
        <v>3</v>
      </c>
      <c r="N3" s="5" t="s">
        <v>12</v>
      </c>
      <c r="O3" s="5" t="s">
        <v>12</v>
      </c>
      <c r="P3" s="6" t="s">
        <v>16</v>
      </c>
      <c r="Q3" s="19"/>
    </row>
    <row r="4" spans="1:17" ht="15.75" customHeight="1">
      <c r="A4" s="8"/>
      <c r="B4" s="9"/>
      <c r="C4" s="26"/>
      <c r="D4" s="12"/>
      <c r="E4" s="20"/>
      <c r="F4" s="20"/>
      <c r="G4" s="21"/>
      <c r="H4" s="28"/>
      <c r="I4" s="4"/>
      <c r="J4" s="49"/>
      <c r="K4" s="11"/>
      <c r="L4" s="50"/>
      <c r="M4" s="51"/>
      <c r="N4" s="52"/>
      <c r="O4" s="52"/>
      <c r="P4" s="20"/>
      <c r="Q4" s="30"/>
    </row>
    <row r="5" spans="1:17" ht="15.75" customHeight="1">
      <c r="A5" s="49"/>
      <c r="B5" s="9"/>
      <c r="C5" s="50"/>
      <c r="D5" s="51"/>
      <c r="E5" s="52"/>
      <c r="F5" s="53"/>
      <c r="G5" s="21"/>
      <c r="H5" s="28"/>
      <c r="I5" s="4"/>
      <c r="J5" s="49"/>
      <c r="K5" s="11"/>
      <c r="L5" s="50"/>
      <c r="M5" s="51"/>
      <c r="N5" s="52"/>
      <c r="O5" s="52"/>
      <c r="P5" s="20"/>
      <c r="Q5" s="28"/>
    </row>
    <row r="6" spans="1:17" ht="15.75" customHeight="1">
      <c r="A6" s="49"/>
      <c r="B6" s="9"/>
      <c r="C6" s="54"/>
      <c r="D6" s="55"/>
      <c r="E6" s="56"/>
      <c r="F6" s="56"/>
      <c r="G6" s="21"/>
      <c r="H6" s="28"/>
      <c r="I6" s="4"/>
      <c r="J6" s="49"/>
      <c r="K6" s="11"/>
      <c r="L6" s="50"/>
      <c r="M6" s="51"/>
      <c r="N6" s="52"/>
      <c r="O6" s="52"/>
      <c r="P6" s="20"/>
      <c r="Q6" s="28"/>
    </row>
    <row r="7" spans="1:17" ht="15.75" customHeight="1">
      <c r="A7" s="49"/>
      <c r="B7" s="9"/>
      <c r="C7" s="50"/>
      <c r="D7" s="10"/>
      <c r="E7" s="21"/>
      <c r="F7" s="52"/>
      <c r="G7" s="21"/>
      <c r="H7" s="28"/>
      <c r="I7" s="4"/>
      <c r="J7" s="57"/>
      <c r="K7" s="32"/>
      <c r="L7" s="58"/>
      <c r="M7" s="59"/>
      <c r="N7" s="60"/>
      <c r="O7" s="60"/>
      <c r="P7" s="35"/>
      <c r="Q7" s="36"/>
    </row>
    <row r="8" spans="1:17" ht="15.75" customHeight="1">
      <c r="A8" s="49"/>
      <c r="B8" s="9"/>
      <c r="C8" s="54"/>
      <c r="D8" s="55"/>
      <c r="E8" s="56"/>
      <c r="F8" s="56"/>
      <c r="G8" s="21"/>
      <c r="H8" s="28"/>
      <c r="I8" s="4"/>
      <c r="J8" s="61"/>
      <c r="K8" s="37"/>
      <c r="L8" s="62"/>
      <c r="M8" s="63"/>
      <c r="N8" s="64"/>
      <c r="O8" s="64"/>
      <c r="P8" s="39"/>
      <c r="Q8" s="40"/>
    </row>
    <row r="9" spans="1:17" ht="15.75" customHeight="1">
      <c r="A9" s="49"/>
      <c r="B9" s="9"/>
      <c r="C9" s="54"/>
      <c r="D9" s="55"/>
      <c r="E9" s="56"/>
      <c r="F9" s="56"/>
      <c r="G9" s="21"/>
      <c r="H9" s="28"/>
      <c r="I9" s="4"/>
      <c r="J9" s="61"/>
      <c r="K9" s="37"/>
      <c r="L9" s="62"/>
      <c r="M9" s="63"/>
      <c r="N9" s="64"/>
      <c r="O9" s="64"/>
      <c r="P9" s="39"/>
      <c r="Q9" s="40"/>
    </row>
    <row r="10" spans="1:17" ht="15.75" customHeight="1">
      <c r="A10" s="49"/>
      <c r="B10" s="9"/>
      <c r="C10" s="54"/>
      <c r="D10" s="12"/>
      <c r="E10" s="56"/>
      <c r="F10" s="56"/>
      <c r="G10" s="21"/>
      <c r="H10" s="28"/>
      <c r="I10" s="4"/>
      <c r="J10" s="61"/>
      <c r="K10" s="37"/>
      <c r="L10" s="62"/>
      <c r="M10" s="63"/>
      <c r="N10" s="64"/>
      <c r="O10" s="64"/>
      <c r="P10" s="39"/>
      <c r="Q10" s="40"/>
    </row>
    <row r="11" spans="1:17" ht="15.75" customHeight="1">
      <c r="A11" s="49"/>
      <c r="B11" s="9"/>
      <c r="C11" s="54"/>
      <c r="D11" s="12"/>
      <c r="E11" s="56"/>
      <c r="F11" s="56"/>
      <c r="G11" s="21"/>
      <c r="H11" s="28"/>
      <c r="I11" s="4"/>
      <c r="J11" s="61"/>
      <c r="K11" s="37"/>
      <c r="L11" s="62"/>
      <c r="M11" s="63"/>
      <c r="N11" s="64"/>
      <c r="O11" s="64"/>
      <c r="P11" s="39"/>
      <c r="Q11" s="40"/>
    </row>
    <row r="12" spans="1:17" ht="26.25" customHeight="1">
      <c r="A12" s="49"/>
      <c r="B12" s="9"/>
      <c r="C12" s="54"/>
      <c r="D12" s="55"/>
      <c r="E12" s="56"/>
      <c r="F12" s="56"/>
      <c r="G12" s="21"/>
      <c r="H12" s="28"/>
      <c r="I12" s="4"/>
      <c r="J12" s="71" t="s">
        <v>10</v>
      </c>
      <c r="K12" s="69"/>
      <c r="L12" s="69"/>
      <c r="M12" s="69"/>
      <c r="N12" s="69"/>
      <c r="O12" s="69"/>
      <c r="P12" s="69"/>
      <c r="Q12" s="69"/>
    </row>
    <row r="13" spans="1:17" ht="15.75" customHeight="1">
      <c r="A13" s="49"/>
      <c r="B13" s="9"/>
      <c r="C13" s="54"/>
      <c r="D13" s="55"/>
      <c r="E13" s="56"/>
      <c r="F13" s="56"/>
      <c r="G13" s="21"/>
      <c r="H13" s="28"/>
      <c r="I13" s="4"/>
      <c r="J13" s="8"/>
      <c r="K13" s="13"/>
      <c r="L13" s="29"/>
      <c r="M13" s="10"/>
      <c r="N13" s="21"/>
      <c r="O13" s="21"/>
      <c r="P13" s="21"/>
      <c r="Q13" s="28"/>
    </row>
    <row r="14" spans="1:17" ht="15.75" customHeight="1">
      <c r="A14" s="49"/>
      <c r="B14" s="9"/>
      <c r="C14" s="50"/>
      <c r="D14" s="51"/>
      <c r="E14" s="52"/>
      <c r="F14" s="52"/>
      <c r="G14" s="21"/>
      <c r="H14" s="28"/>
      <c r="I14" s="4"/>
      <c r="J14" s="8"/>
      <c r="K14" s="13"/>
      <c r="L14" s="29"/>
      <c r="M14" s="10"/>
      <c r="N14" s="21"/>
      <c r="O14" s="21"/>
      <c r="P14" s="21"/>
      <c r="Q14" s="28"/>
    </row>
    <row r="15" spans="1:17" ht="15.75" customHeight="1">
      <c r="A15" s="49"/>
      <c r="B15" s="9"/>
      <c r="C15" s="50"/>
      <c r="D15" s="51"/>
      <c r="E15" s="52"/>
      <c r="F15" s="52"/>
      <c r="G15" s="21"/>
      <c r="H15" s="28"/>
      <c r="I15" s="4"/>
      <c r="J15" s="8"/>
      <c r="K15" s="11"/>
      <c r="L15" s="29"/>
      <c r="M15" s="10"/>
      <c r="N15" s="21"/>
      <c r="O15" s="21"/>
      <c r="P15" s="20"/>
      <c r="Q15" s="30"/>
    </row>
    <row r="16" spans="1:17" ht="15.75" customHeight="1">
      <c r="A16" s="31"/>
      <c r="B16" s="41"/>
      <c r="C16" s="33"/>
      <c r="D16" s="34"/>
      <c r="E16" s="42"/>
      <c r="F16" s="43"/>
      <c r="G16" s="21"/>
      <c r="H16" s="29"/>
      <c r="I16" s="4"/>
      <c r="J16" s="49"/>
      <c r="K16" s="11"/>
      <c r="L16" s="50"/>
      <c r="M16" s="51"/>
      <c r="N16" s="52"/>
      <c r="O16" s="52"/>
      <c r="P16" s="21"/>
      <c r="Q16" s="30"/>
    </row>
    <row r="17" spans="1:17" ht="15.75" customHeight="1">
      <c r="A17" s="23"/>
      <c r="B17" s="23"/>
      <c r="C17" s="38"/>
      <c r="D17" s="24"/>
      <c r="E17" s="44"/>
      <c r="F17" s="45"/>
      <c r="G17" s="45"/>
      <c r="H17" s="46"/>
      <c r="I17" s="4"/>
      <c r="J17" s="49"/>
      <c r="K17" s="13"/>
      <c r="L17" s="50"/>
      <c r="M17" s="51"/>
      <c r="N17" s="52"/>
      <c r="O17" s="52"/>
      <c r="P17" s="21"/>
      <c r="Q17" s="28"/>
    </row>
    <row r="18" spans="1:17" ht="26.25" customHeight="1">
      <c r="A18" s="71" t="s">
        <v>9</v>
      </c>
      <c r="B18" s="69"/>
      <c r="C18" s="69"/>
      <c r="D18" s="69"/>
      <c r="E18" s="69"/>
      <c r="F18" s="69"/>
      <c r="G18" s="69"/>
      <c r="H18" s="69"/>
      <c r="I18" s="4"/>
      <c r="J18" s="49"/>
      <c r="K18" s="13"/>
      <c r="L18" s="50"/>
      <c r="M18" s="51"/>
      <c r="N18" s="52"/>
      <c r="O18" s="52"/>
      <c r="P18" s="21"/>
      <c r="Q18" s="14"/>
    </row>
    <row r="19" spans="1:17" ht="15.75" customHeight="1">
      <c r="A19" s="49"/>
      <c r="B19" s="9"/>
      <c r="C19" s="50"/>
      <c r="D19" s="51"/>
      <c r="E19" s="52"/>
      <c r="F19" s="52"/>
      <c r="G19" s="21"/>
      <c r="H19" s="28"/>
      <c r="I19" s="4"/>
      <c r="J19" s="49"/>
      <c r="K19" s="13"/>
      <c r="L19" s="50"/>
      <c r="M19" s="51"/>
      <c r="N19" s="52"/>
      <c r="O19" s="21"/>
      <c r="P19" s="21"/>
      <c r="Q19" s="14"/>
    </row>
    <row r="20" spans="1:17" ht="15.75" customHeight="1">
      <c r="A20" s="49"/>
      <c r="B20" s="9"/>
      <c r="C20" s="54"/>
      <c r="D20" s="55"/>
      <c r="E20" s="56"/>
      <c r="F20" s="56"/>
      <c r="G20" s="21"/>
      <c r="H20" s="29"/>
      <c r="I20" s="4"/>
      <c r="J20" s="49"/>
      <c r="K20" s="13"/>
      <c r="L20" s="50"/>
      <c r="M20" s="51"/>
      <c r="N20" s="52"/>
      <c r="O20" s="52"/>
      <c r="P20" s="21"/>
      <c r="Q20" s="14"/>
    </row>
    <row r="21" spans="1:17" ht="15.75" customHeight="1">
      <c r="A21" s="8"/>
      <c r="B21" s="9"/>
      <c r="C21" s="26"/>
      <c r="D21" s="12"/>
      <c r="E21" s="20"/>
      <c r="F21" s="20"/>
      <c r="G21" s="22"/>
      <c r="H21" s="29"/>
      <c r="I21" s="4"/>
      <c r="J21" s="49"/>
      <c r="K21" s="13"/>
      <c r="L21" s="50"/>
      <c r="M21" s="51"/>
      <c r="N21" s="52"/>
      <c r="O21" s="52"/>
      <c r="P21" s="21"/>
      <c r="Q21" s="14"/>
    </row>
    <row r="22" spans="1:17" ht="15.75" customHeight="1">
      <c r="A22" s="8"/>
      <c r="B22" s="9"/>
      <c r="C22" s="29"/>
      <c r="D22" s="10"/>
      <c r="E22" s="21"/>
      <c r="F22" s="21"/>
      <c r="G22" s="21"/>
      <c r="H22" s="29"/>
      <c r="I22" s="4"/>
      <c r="J22" s="49"/>
      <c r="K22" s="13"/>
      <c r="L22" s="50"/>
      <c r="M22" s="51"/>
      <c r="N22" s="52"/>
      <c r="O22" s="52"/>
      <c r="P22" s="21"/>
      <c r="Q22" s="27"/>
    </row>
    <row r="23" spans="1:17" ht="15.75" hidden="1" customHeight="1">
      <c r="A23" s="8"/>
      <c r="B23" s="9"/>
      <c r="C23" s="26"/>
      <c r="D23" s="12"/>
      <c r="E23" s="20">
        <v>4.027777777777778E-2</v>
      </c>
      <c r="F23" s="20">
        <v>3.8217592592592588E-2</v>
      </c>
      <c r="G23" s="21">
        <f>E23-F23</f>
        <v>2.0601851851851927E-3</v>
      </c>
      <c r="H23" s="29"/>
      <c r="I23" s="4"/>
      <c r="J23" s="49" t="s">
        <v>11</v>
      </c>
      <c r="K23" s="11"/>
      <c r="L23" s="50">
        <v>64</v>
      </c>
      <c r="M23" s="51">
        <v>1994</v>
      </c>
      <c r="N23" s="52">
        <v>4.1655092592592591E-2</v>
      </c>
      <c r="O23" s="52">
        <v>4.0034722222222222E-2</v>
      </c>
      <c r="P23" s="20">
        <v>9.3402777777777772E-3</v>
      </c>
      <c r="Q23" s="27"/>
    </row>
    <row r="24" spans="1:17" ht="15.75" hidden="1" customHeight="1">
      <c r="A24" s="8"/>
      <c r="B24" s="9"/>
      <c r="C24" s="26"/>
      <c r="D24" s="12"/>
      <c r="E24" s="47">
        <v>3.923611111111111E-2</v>
      </c>
      <c r="F24" s="20">
        <v>3.6631944444444446E-2</v>
      </c>
      <c r="G24" s="21">
        <v>2.6041666666666665E-3</v>
      </c>
      <c r="H24" s="29"/>
      <c r="I24" s="4"/>
      <c r="J24" s="49" t="s">
        <v>13</v>
      </c>
      <c r="K24" s="11"/>
      <c r="L24" s="50">
        <v>67</v>
      </c>
      <c r="M24" s="51">
        <v>1996</v>
      </c>
      <c r="N24" s="52">
        <v>4.2245370370370371E-2</v>
      </c>
      <c r="O24" s="52">
        <v>4.4733796296296299E-2</v>
      </c>
      <c r="P24" s="20">
        <f>(N24-O24)</f>
        <v>-2.4884259259259287E-3</v>
      </c>
      <c r="Q24" s="14"/>
    </row>
    <row r="25" spans="1:17" ht="26.25" hidden="1" customHeight="1">
      <c r="A25" s="70"/>
      <c r="B25" s="69"/>
      <c r="C25" s="69"/>
      <c r="D25" s="69"/>
      <c r="E25" s="69"/>
      <c r="F25" s="69"/>
      <c r="G25" s="69"/>
      <c r="H25" s="69"/>
      <c r="I25" s="1"/>
      <c r="J25" s="16"/>
      <c r="K25" s="14"/>
      <c r="L25" s="29"/>
      <c r="M25" s="10"/>
      <c r="N25" s="21">
        <v>3.888888888888889E-2</v>
      </c>
      <c r="O25" s="21">
        <v>2.8518518518518523E-2</v>
      </c>
      <c r="P25" s="21">
        <v>1.037037037037037E-2</v>
      </c>
      <c r="Q25" s="27"/>
    </row>
    <row r="26" spans="1:17" hidden="1"/>
    <row r="27" spans="1:17" hidden="1"/>
    <row r="29" spans="1:17" hidden="1"/>
    <row r="61" hidden="1"/>
    <row r="62" hidden="1"/>
    <row r="63" hidden="1"/>
    <row r="65" spans="37:37" hidden="1"/>
    <row r="67" spans="37:37" hidden="1"/>
    <row r="68" spans="37:37" hidden="1"/>
    <row r="69" spans="37:37" hidden="1"/>
    <row r="70" spans="37:37" hidden="1"/>
    <row r="71" spans="37:37" hidden="1"/>
    <row r="72" spans="37:37" hidden="1"/>
    <row r="73" spans="37:37" hidden="1"/>
    <row r="74" spans="37:37" hidden="1"/>
    <row r="75" spans="37:37" hidden="1"/>
    <row r="76" spans="37:37" hidden="1"/>
    <row r="77" spans="37:37" hidden="1"/>
    <row r="78" spans="37:37" hidden="1"/>
    <row r="79" spans="37:37">
      <c r="AK79">
        <f>F79+I79+L79+O79+R79+U79+X79+AA79+AD79+AG79+AJ79</f>
        <v>0</v>
      </c>
    </row>
    <row r="80" spans="37:37" hidden="1">
      <c r="AK80">
        <f>F80+I80+L80+O80+R80+U80+X80+AA80+AD80+AG80+AJ80</f>
        <v>0</v>
      </c>
    </row>
    <row r="95" spans="5:33">
      <c r="E95">
        <v>1</v>
      </c>
      <c r="F95">
        <v>10</v>
      </c>
      <c r="G95">
        <v>1</v>
      </c>
      <c r="H95">
        <v>1</v>
      </c>
      <c r="I95">
        <v>80</v>
      </c>
      <c r="M95">
        <v>1</v>
      </c>
      <c r="O95">
        <v>60</v>
      </c>
      <c r="Y95">
        <v>1</v>
      </c>
      <c r="AA95">
        <v>20</v>
      </c>
      <c r="AB95">
        <v>1</v>
      </c>
      <c r="AC95">
        <v>1</v>
      </c>
      <c r="AD95">
        <v>80</v>
      </c>
      <c r="AE95">
        <v>1</v>
      </c>
      <c r="AF95">
        <v>1</v>
      </c>
      <c r="AG95">
        <v>10</v>
      </c>
    </row>
    <row r="98" spans="4:33">
      <c r="D98">
        <v>1</v>
      </c>
      <c r="E98">
        <v>1</v>
      </c>
      <c r="F98">
        <v>70</v>
      </c>
      <c r="G98">
        <v>1</v>
      </c>
      <c r="H98">
        <v>1</v>
      </c>
      <c r="I98">
        <v>10</v>
      </c>
      <c r="M98">
        <v>1</v>
      </c>
      <c r="N98">
        <v>1</v>
      </c>
      <c r="O98">
        <v>10</v>
      </c>
      <c r="V98">
        <v>1</v>
      </c>
      <c r="W98">
        <v>1</v>
      </c>
      <c r="X98">
        <v>10</v>
      </c>
      <c r="Y98">
        <v>1</v>
      </c>
      <c r="Z98">
        <v>1</v>
      </c>
      <c r="AA98">
        <v>20</v>
      </c>
      <c r="AB98">
        <v>1</v>
      </c>
      <c r="AC98">
        <v>1</v>
      </c>
      <c r="AD98">
        <v>60</v>
      </c>
      <c r="AE98">
        <v>1</v>
      </c>
      <c r="AF98">
        <v>1</v>
      </c>
      <c r="AG98">
        <v>50</v>
      </c>
    </row>
    <row r="101" spans="4:33">
      <c r="D101">
        <v>1</v>
      </c>
      <c r="E101">
        <v>1</v>
      </c>
      <c r="F101">
        <v>10</v>
      </c>
      <c r="G101">
        <v>1</v>
      </c>
      <c r="H101">
        <v>1</v>
      </c>
      <c r="I101">
        <v>10</v>
      </c>
      <c r="J101">
        <v>1</v>
      </c>
      <c r="K101">
        <v>1</v>
      </c>
      <c r="L101">
        <v>10</v>
      </c>
    </row>
    <row r="111" spans="4:33">
      <c r="J111">
        <v>1</v>
      </c>
      <c r="L111">
        <v>10</v>
      </c>
      <c r="P111">
        <v>1</v>
      </c>
      <c r="Q111">
        <v>1</v>
      </c>
      <c r="R111">
        <v>15</v>
      </c>
      <c r="Y111">
        <v>1</v>
      </c>
      <c r="Z111">
        <v>1</v>
      </c>
      <c r="AA111">
        <v>10</v>
      </c>
      <c r="AB111">
        <v>1</v>
      </c>
      <c r="AC111">
        <v>1</v>
      </c>
      <c r="AD111">
        <v>50</v>
      </c>
      <c r="AE111">
        <v>1</v>
      </c>
      <c r="AF111">
        <v>1</v>
      </c>
      <c r="AG111">
        <v>10</v>
      </c>
    </row>
    <row r="112" spans="4:33" hidden="1"/>
    <row r="117" hidden="1"/>
    <row r="118" hidden="1"/>
    <row r="119" hidden="1"/>
    <row r="120" hidden="1"/>
    <row r="122" hidden="1"/>
    <row r="123" hidden="1"/>
    <row r="149" spans="4:24">
      <c r="D149">
        <v>1</v>
      </c>
      <c r="E149">
        <v>1</v>
      </c>
      <c r="F149">
        <v>10</v>
      </c>
      <c r="V149">
        <v>1</v>
      </c>
      <c r="W149">
        <v>1</v>
      </c>
      <c r="X149">
        <v>10</v>
      </c>
    </row>
    <row r="151" spans="4:24">
      <c r="D151">
        <v>1</v>
      </c>
      <c r="E151">
        <v>1</v>
      </c>
      <c r="F151">
        <v>10</v>
      </c>
      <c r="M151">
        <v>1</v>
      </c>
      <c r="O151">
        <v>100</v>
      </c>
      <c r="P151">
        <v>1</v>
      </c>
      <c r="Q151">
        <v>1</v>
      </c>
      <c r="R151">
        <v>15</v>
      </c>
      <c r="V151">
        <v>1</v>
      </c>
      <c r="W151">
        <v>1</v>
      </c>
      <c r="X151">
        <v>10</v>
      </c>
    </row>
    <row r="155" spans="4:24" hidden="1"/>
    <row r="156" spans="4:24" hidden="1"/>
    <row r="157" spans="4:24" hidden="1"/>
    <row r="158" spans="4:24" hidden="1"/>
    <row r="159" spans="4:24" hidden="1"/>
    <row r="161" hidden="1"/>
    <row r="162" hidden="1"/>
    <row r="163" hidden="1"/>
    <row r="164" hidden="1"/>
    <row r="165" hidden="1"/>
    <row r="166" hidden="1"/>
    <row r="168" hidden="1"/>
    <row r="169" hidden="1"/>
    <row r="170" hidden="1"/>
    <row r="172" hidden="1"/>
  </sheetData>
  <mergeCells count="6">
    <mergeCell ref="A1:H1"/>
    <mergeCell ref="J1:Q1"/>
    <mergeCell ref="J12:Q12"/>
    <mergeCell ref="A18:H18"/>
    <mergeCell ref="A25:H25"/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Jan results</vt:lpstr>
      <vt:lpstr>Feb. results</vt:lpstr>
      <vt:lpstr>March results</vt:lpstr>
      <vt:lpstr>April Results</vt:lpstr>
      <vt:lpstr>May Results</vt:lpstr>
      <vt:lpstr>June Results</vt:lpstr>
      <vt:lpstr>July Results</vt:lpstr>
      <vt:lpstr>August Results</vt:lpstr>
      <vt:lpstr>Sept Results</vt:lpstr>
      <vt:lpstr>Oct Results</vt:lpstr>
      <vt:lpstr>YTD 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Johnson</dc:creator>
  <cp:lastModifiedBy>Windows User</cp:lastModifiedBy>
  <cp:lastPrinted>2015-01-02T15:38:20Z</cp:lastPrinted>
  <dcterms:created xsi:type="dcterms:W3CDTF">2014-12-04T20:17:20Z</dcterms:created>
  <dcterms:modified xsi:type="dcterms:W3CDTF">2015-01-02T16:05:23Z</dcterms:modified>
</cp:coreProperties>
</file>